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CP\CATÁLOGO DE CLASIFICACIÓN PRESUPUESTAL -  CCP\CUADROS A ACTUALIZAR\ENERO\"/>
    </mc:Choice>
  </mc:AlternateContent>
  <bookViews>
    <workbookView xWindow="0" yWindow="0" windowWidth="28800" windowHeight="12330"/>
  </bookViews>
  <sheets>
    <sheet name="CUA4" sheetId="1" r:id="rId1"/>
  </sheets>
  <definedNames>
    <definedName name="_xlnm._FilterDatabase" localSheetId="0" hidden="1">'CUA4'!$A$9:$K$40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I40" i="1"/>
  <c r="K40" i="1"/>
  <c r="H40" i="1"/>
  <c r="G40" i="1"/>
  <c r="H39" i="1"/>
  <c r="G39" i="1"/>
  <c r="K39" i="1"/>
  <c r="J39" i="1"/>
  <c r="F39" i="1"/>
  <c r="F38" i="1"/>
  <c r="K38" i="1"/>
  <c r="J38" i="1"/>
  <c r="G38" i="1"/>
  <c r="I37" i="1"/>
  <c r="K37" i="1"/>
  <c r="G37" i="1"/>
  <c r="F37" i="1"/>
  <c r="K36" i="1"/>
  <c r="J36" i="1"/>
  <c r="I36" i="1"/>
  <c r="K35" i="1"/>
  <c r="J35" i="1"/>
  <c r="H35" i="1"/>
  <c r="G35" i="1"/>
  <c r="F35" i="1"/>
  <c r="I35" i="1"/>
  <c r="J34" i="1"/>
  <c r="I34" i="1"/>
  <c r="K34" i="1"/>
  <c r="H34" i="1"/>
  <c r="G34" i="1"/>
  <c r="H33" i="1"/>
  <c r="G33" i="1"/>
  <c r="K33" i="1"/>
  <c r="J33" i="1"/>
  <c r="F33" i="1"/>
  <c r="F32" i="1"/>
  <c r="K32" i="1"/>
  <c r="J32" i="1"/>
  <c r="G32" i="1"/>
  <c r="I31" i="1"/>
  <c r="K31" i="1"/>
  <c r="G31" i="1"/>
  <c r="F31" i="1"/>
  <c r="K30" i="1"/>
  <c r="J30" i="1"/>
  <c r="H30" i="1"/>
  <c r="K29" i="1"/>
  <c r="J29" i="1"/>
  <c r="H29" i="1"/>
  <c r="G29" i="1"/>
  <c r="F29" i="1"/>
  <c r="I29" i="1"/>
  <c r="J28" i="1"/>
  <c r="I28" i="1"/>
  <c r="K28" i="1"/>
  <c r="H28" i="1"/>
  <c r="G28" i="1"/>
  <c r="H27" i="1"/>
  <c r="G27" i="1"/>
  <c r="K27" i="1"/>
  <c r="J27" i="1"/>
  <c r="F27" i="1"/>
  <c r="F26" i="1"/>
  <c r="K26" i="1"/>
  <c r="J26" i="1"/>
  <c r="G26" i="1"/>
  <c r="I25" i="1"/>
  <c r="K25" i="1"/>
  <c r="G25" i="1"/>
  <c r="F25" i="1"/>
  <c r="K24" i="1"/>
  <c r="J24" i="1"/>
  <c r="I24" i="1"/>
  <c r="K23" i="1"/>
  <c r="J23" i="1"/>
  <c r="H23" i="1"/>
  <c r="G23" i="1"/>
  <c r="F23" i="1"/>
  <c r="I23" i="1"/>
  <c r="J22" i="1"/>
  <c r="I22" i="1"/>
  <c r="K22" i="1"/>
  <c r="H22" i="1"/>
  <c r="G22" i="1"/>
  <c r="H21" i="1"/>
  <c r="G21" i="1"/>
  <c r="K21" i="1"/>
  <c r="J21" i="1"/>
  <c r="F21" i="1"/>
  <c r="F20" i="1"/>
  <c r="K20" i="1"/>
  <c r="J20" i="1"/>
  <c r="G20" i="1"/>
  <c r="I19" i="1"/>
  <c r="J19" i="1"/>
  <c r="G19" i="1"/>
  <c r="F19" i="1"/>
  <c r="K18" i="1"/>
  <c r="J18" i="1"/>
  <c r="H18" i="1"/>
  <c r="K17" i="1"/>
  <c r="J17" i="1"/>
  <c r="H17" i="1"/>
  <c r="G17" i="1"/>
  <c r="F17" i="1"/>
  <c r="I17" i="1"/>
  <c r="J16" i="1"/>
  <c r="I16" i="1"/>
  <c r="K16" i="1"/>
  <c r="H16" i="1"/>
  <c r="G16" i="1"/>
  <c r="H15" i="1"/>
  <c r="G15" i="1"/>
  <c r="K15" i="1"/>
  <c r="J15" i="1"/>
  <c r="F15" i="1"/>
  <c r="F14" i="1"/>
  <c r="K14" i="1"/>
  <c r="J14" i="1"/>
  <c r="G14" i="1"/>
  <c r="I13" i="1"/>
  <c r="K13" i="1"/>
  <c r="G13" i="1"/>
  <c r="F13" i="1"/>
  <c r="K12" i="1"/>
  <c r="J12" i="1"/>
  <c r="B9" i="1"/>
  <c r="K11" i="1"/>
  <c r="J11" i="1"/>
  <c r="H11" i="1"/>
  <c r="G11" i="1"/>
  <c r="F11" i="1"/>
  <c r="I11" i="1"/>
  <c r="J10" i="1"/>
  <c r="I10" i="1"/>
  <c r="E9" i="1"/>
  <c r="H10" i="1"/>
  <c r="G10" i="1"/>
  <c r="I9" i="1" l="1"/>
  <c r="K10" i="1"/>
  <c r="I15" i="1"/>
  <c r="I21" i="1"/>
  <c r="I27" i="1"/>
  <c r="I33" i="1"/>
  <c r="I39" i="1"/>
  <c r="H14" i="1"/>
  <c r="H20" i="1"/>
  <c r="H26" i="1"/>
  <c r="H32" i="1"/>
  <c r="H38" i="1"/>
  <c r="I14" i="1"/>
  <c r="I20" i="1"/>
  <c r="I26" i="1"/>
  <c r="I32" i="1"/>
  <c r="I38" i="1"/>
  <c r="F12" i="1"/>
  <c r="H13" i="1"/>
  <c r="F18" i="1"/>
  <c r="H19" i="1"/>
  <c r="F24" i="1"/>
  <c r="H25" i="1"/>
  <c r="F30" i="1"/>
  <c r="H31" i="1"/>
  <c r="F36" i="1"/>
  <c r="H37" i="1"/>
  <c r="G18" i="1"/>
  <c r="G24" i="1"/>
  <c r="G30" i="1"/>
  <c r="G36" i="1"/>
  <c r="J13" i="1"/>
  <c r="H36" i="1"/>
  <c r="J37" i="1"/>
  <c r="H24" i="1"/>
  <c r="J25" i="1"/>
  <c r="J31" i="1"/>
  <c r="C9" i="1"/>
  <c r="I12" i="1"/>
  <c r="I18" i="1"/>
  <c r="K19" i="1"/>
  <c r="I30" i="1"/>
  <c r="H12" i="1"/>
  <c r="D9" i="1"/>
  <c r="K9" i="1" s="1"/>
  <c r="F16" i="1"/>
  <c r="F22" i="1"/>
  <c r="F28" i="1"/>
  <c r="F34" i="1"/>
  <c r="F40" i="1"/>
  <c r="G12" i="1"/>
  <c r="F10" i="1"/>
  <c r="F9" i="1" l="1"/>
  <c r="G9" i="1"/>
  <c r="J9" i="1"/>
  <c r="H9" i="1"/>
</calcChain>
</file>

<file path=xl/sharedStrings.xml><?xml version="1.0" encoding="utf-8"?>
<sst xmlns="http://schemas.openxmlformats.org/spreadsheetml/2006/main" count="60" uniqueCount="60">
  <si>
    <t>Cuadro No. 4</t>
  </si>
  <si>
    <t xml:space="preserve">Ejecución Presupuesto General de la Nación por sectores </t>
  </si>
  <si>
    <t>Acumulada a enero de 2020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</si>
  <si>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</si>
  <si>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</si>
  <si>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</si>
  <si>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</si>
  <si>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</si>
  <si>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</si>
  <si>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</si>
  <si>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</si>
  <si>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</si>
  <si>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</si>
  <si>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</si>
  <si>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</si>
  <si>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</si>
  <si>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</si>
  <si>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</si>
  <si>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</si>
  <si>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</si>
  <si>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</si>
  <si>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</si>
  <si>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</si>
  <si>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</si>
  <si>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</si>
  <si>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</si>
  <si>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</si>
  <si>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 xml:space="preserve">TOTAL PGN </t>
  </si>
  <si>
    <t>AGRICULTURA Y DESARROLLO RURAL</t>
  </si>
  <si>
    <t>AMBIENTE Y DESARROLLO SOSTENIBLE</t>
  </si>
  <si>
    <t>CIENCIA, TECNOLOGÍA E INNOVACIÓN</t>
  </si>
  <si>
    <t>COMERCIO, INDUSTRIA Y TURISMO</t>
  </si>
  <si>
    <t>CONGRESO DE LA REPÚBLICA</t>
  </si>
  <si>
    <t>CULTURA</t>
  </si>
  <si>
    <t>DEFENSA Y POLICÍA</t>
  </si>
  <si>
    <t>DEPORTE Y RECREACIÓN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</si>
  <si>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</si>
  <si>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</si>
  <si>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</si>
  <si>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</si>
  <si>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</si>
  <si>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</si>
  <si>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INTELIGENCIA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</si>
  <si>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</si>
  <si>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</si>
  <si>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</si>
  <si>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</si>
  <si>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</si>
  <si>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</si>
  <si>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RAMA JUDICIAL</t>
  </si>
  <si>
    <t>REGISTRADURÍA</t>
  </si>
  <si>
    <t>RELACIONES EXTERIORES</t>
  </si>
  <si>
    <t>SALUD Y PROTECCIÓN SOCIAL</t>
  </si>
  <si>
    <t>SERVICIO DE LA DEUDA PÚBLICA NACIONAL</t>
  </si>
  <si>
    <t>SISTEMA INTEGRAL DE VERDAD, JUSTICIA, REPARACIÓN Y NO REPETICIÓN</t>
  </si>
  <si>
    <t>TECNOLOGÍAS DE LA INFORMACIÓN Y LAS COMUNICACIONES</t>
  </si>
  <si>
    <t>TRABAJO</t>
  </si>
  <si>
    <t>TRANSPORTE</t>
  </si>
  <si>
    <t>VIVIENDA, CIUDAD Y TERRITORIO</t>
  </si>
  <si>
    <t>Fuente: Dirección General del Presupuesto Público Nal. 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</si>
</sst>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  <numFmt numFmtId="168" formatCode="_ * #,##0.0_ ;_ * \-#,##0.0_ ;_ * &quot;-&quot;??_ ;_ @_ "/>
    <numFmt numFmtId="169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b/>
      <sz val="11.25"/>
      <color indexed="8"/>
      <name val="Arial"/>
      <family val="2"/>
    </font>
    <font>
      <sz val="8"/>
      <color rgb="FFFF0000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166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2" fillId="0" borderId="0"/>
    <xf numFmtId="164" fontId="12" fillId="0" borderId="0"/>
    <xf numFmtId="164" fontId="14" fillId="0" borderId="0"/>
    <xf numFmtId="43" fontId="9" fillId="0" borderId="0" applyFont="0" applyFill="0" applyBorder="0" applyAlignment="0" applyProtection="0"/>
    <xf numFmtId="0" fontId="15" fillId="0" borderId="0"/>
  </cellStyleXfs>
  <cellXfs count="44">
    <xf numFmtId="0" fontId="0" fillId="0" borderId="0" xfId="0"/>
    <xf numFmtId="164" fontId="3" fillId="0" borderId="0" xfId="2" applyFont="1" applyFill="1" applyBorder="1" applyAlignment="1">
      <alignment horizontal="center"/>
    </xf>
    <xf numFmtId="0" fontId="4" fillId="0" borderId="0" xfId="0" applyFont="1"/>
    <xf numFmtId="165" fontId="3" fillId="0" borderId="0" xfId="2" applyNumberFormat="1" applyFont="1" applyFill="1" applyBorder="1" applyAlignment="1">
      <alignment horizontal="center"/>
    </xf>
    <xf numFmtId="164" fontId="5" fillId="0" borderId="0" xfId="2" applyFont="1" applyFill="1" applyBorder="1" applyAlignment="1">
      <alignment horizontal="center"/>
    </xf>
    <xf numFmtId="41" fontId="6" fillId="0" borderId="0" xfId="0" applyNumberFormat="1" applyFont="1" applyBorder="1"/>
    <xf numFmtId="167" fontId="8" fillId="0" borderId="0" xfId="3" applyNumberFormat="1" applyFont="1" applyFill="1" applyBorder="1" applyAlignment="1" applyProtection="1"/>
    <xf numFmtId="167" fontId="6" fillId="0" borderId="0" xfId="0" applyNumberFormat="1" applyFont="1" applyBorder="1"/>
    <xf numFmtId="168" fontId="5" fillId="0" borderId="0" xfId="3" applyNumberFormat="1" applyFont="1" applyFill="1" applyBorder="1" applyAlignment="1" applyProtection="1"/>
    <xf numFmtId="168" fontId="8" fillId="0" borderId="0" xfId="3" applyNumberFormat="1" applyFont="1" applyFill="1" applyBorder="1" applyAlignment="1" applyProtection="1"/>
    <xf numFmtId="167" fontId="10" fillId="2" borderId="0" xfId="4" applyNumberFormat="1" applyFont="1" applyFill="1" applyBorder="1" applyAlignment="1" applyProtection="1">
      <alignment horizontal="left" vertical="top" wrapText="1"/>
    </xf>
    <xf numFmtId="165" fontId="10" fillId="2" borderId="0" xfId="5" applyNumberFormat="1" applyFont="1" applyFill="1" applyBorder="1" applyAlignment="1" applyProtection="1">
      <alignment horizontal="center" vertical="top" wrapText="1"/>
    </xf>
    <xf numFmtId="167" fontId="10" fillId="2" borderId="0" xfId="4" applyNumberFormat="1" applyFont="1" applyFill="1" applyBorder="1" applyAlignment="1" applyProtection="1">
      <alignment horizontal="center" vertical="top" wrapText="1"/>
    </xf>
    <xf numFmtId="168" fontId="10" fillId="2" borderId="1" xfId="1" applyNumberFormat="1" applyFont="1" applyFill="1" applyBorder="1" applyAlignment="1" applyProtection="1">
      <alignment horizontal="center"/>
    </xf>
    <xf numFmtId="168" fontId="10" fillId="2" borderId="2" xfId="1" applyNumberFormat="1" applyFont="1" applyFill="1" applyBorder="1" applyAlignment="1" applyProtection="1">
      <alignment horizontal="center"/>
    </xf>
    <xf numFmtId="168" fontId="10" fillId="2" borderId="3" xfId="3" applyNumberFormat="1" applyFont="1" applyFill="1" applyBorder="1" applyAlignment="1" applyProtection="1">
      <alignment horizontal="center"/>
    </xf>
    <xf numFmtId="168" fontId="10" fillId="2" borderId="0" xfId="3" applyNumberFormat="1" applyFont="1" applyFill="1" applyBorder="1" applyAlignment="1" applyProtection="1">
      <alignment horizontal="center"/>
    </xf>
    <xf numFmtId="165" fontId="11" fillId="2" borderId="0" xfId="1" applyNumberFormat="1" applyFont="1" applyFill="1" applyBorder="1"/>
    <xf numFmtId="167" fontId="10" fillId="2" borderId="0" xfId="1" quotePrefix="1" applyNumberFormat="1" applyFont="1" applyFill="1" applyBorder="1" applyAlignment="1" applyProtection="1">
      <alignment horizontal="center"/>
    </xf>
    <xf numFmtId="167" fontId="10" fillId="2" borderId="0" xfId="1" applyNumberFormat="1" applyFont="1" applyFill="1" applyBorder="1" applyAlignment="1">
      <alignment horizontal="center"/>
    </xf>
    <xf numFmtId="168" fontId="10" fillId="2" borderId="4" xfId="3" quotePrefix="1" applyNumberFormat="1" applyFont="1" applyFill="1" applyBorder="1" applyAlignment="1">
      <alignment horizontal="center"/>
    </xf>
    <xf numFmtId="168" fontId="10" fillId="2" borderId="0" xfId="3" quotePrefix="1" applyNumberFormat="1" applyFont="1" applyFill="1" applyBorder="1" applyAlignment="1">
      <alignment horizontal="center"/>
    </xf>
    <xf numFmtId="164" fontId="13" fillId="3" borderId="0" xfId="6" applyNumberFormat="1" applyFont="1" applyFill="1" applyBorder="1" applyAlignment="1" applyProtection="1"/>
    <xf numFmtId="167" fontId="13" fillId="3" borderId="0" xfId="3" applyNumberFormat="1" applyFont="1" applyFill="1" applyBorder="1" applyAlignment="1" applyProtection="1"/>
    <xf numFmtId="168" fontId="13" fillId="3" borderId="4" xfId="3" applyNumberFormat="1" applyFont="1" applyFill="1" applyBorder="1" applyAlignment="1" applyProtection="1"/>
    <xf numFmtId="168" fontId="13" fillId="3" borderId="0" xfId="3" applyNumberFormat="1" applyFont="1" applyFill="1" applyBorder="1" applyAlignment="1" applyProtection="1"/>
    <xf numFmtId="0" fontId="6" fillId="0" borderId="0" xfId="0" applyFont="1" applyBorder="1" applyAlignment="1">
      <alignment horizontal="left"/>
    </xf>
    <xf numFmtId="167" fontId="5" fillId="0" borderId="0" xfId="3" applyNumberFormat="1" applyFont="1" applyFill="1" applyBorder="1" applyAlignment="1" applyProtection="1"/>
    <xf numFmtId="168" fontId="5" fillId="0" borderId="5" xfId="3" applyNumberFormat="1" applyFont="1" applyFill="1" applyBorder="1" applyAlignment="1" applyProtection="1"/>
    <xf numFmtId="168" fontId="5" fillId="0" borderId="4" xfId="3" applyNumberFormat="1" applyFont="1" applyFill="1" applyBorder="1" applyAlignment="1" applyProtection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167" fontId="5" fillId="0" borderId="0" xfId="3" applyNumberFormat="1" applyFont="1" applyFill="1" applyBorder="1" applyAlignment="1" applyProtection="1">
      <alignment vertical="top"/>
    </xf>
    <xf numFmtId="167" fontId="5" fillId="0" borderId="0" xfId="3" applyNumberFormat="1" applyFont="1" applyFill="1" applyBorder="1" applyAlignment="1" applyProtection="1">
      <alignment vertical="top" wrapText="1"/>
    </xf>
    <xf numFmtId="168" fontId="5" fillId="0" borderId="4" xfId="3" applyNumberFormat="1" applyFont="1" applyFill="1" applyBorder="1" applyAlignment="1" applyProtection="1">
      <alignment vertical="top" wrapText="1"/>
    </xf>
    <xf numFmtId="168" fontId="5" fillId="0" borderId="0" xfId="3" applyNumberFormat="1" applyFont="1" applyFill="1" applyBorder="1" applyAlignment="1" applyProtection="1">
      <alignment vertical="top" wrapText="1"/>
    </xf>
    <xf numFmtId="0" fontId="4" fillId="0" borderId="0" xfId="0" applyFont="1" applyAlignment="1">
      <alignment vertical="top" wrapText="1"/>
    </xf>
    <xf numFmtId="164" fontId="5" fillId="0" borderId="6" xfId="7" applyNumberFormat="1" applyFont="1" applyFill="1" applyBorder="1" applyAlignment="1" applyProtection="1"/>
    <xf numFmtId="167" fontId="5" fillId="0" borderId="6" xfId="3" applyNumberFormat="1" applyFont="1" applyFill="1" applyBorder="1" applyAlignment="1" applyProtection="1"/>
    <xf numFmtId="167" fontId="5" fillId="0" borderId="7" xfId="3" applyNumberFormat="1" applyFont="1" applyFill="1" applyBorder="1" applyAlignment="1" applyProtection="1"/>
    <xf numFmtId="168" fontId="5" fillId="0" borderId="8" xfId="3" applyNumberFormat="1" applyFont="1" applyFill="1" applyBorder="1" applyAlignment="1" applyProtection="1"/>
    <xf numFmtId="168" fontId="5" fillId="0" borderId="6" xfId="3" applyNumberFormat="1" applyFont="1" applyFill="1" applyBorder="1" applyAlignment="1" applyProtection="1"/>
    <xf numFmtId="164" fontId="6" fillId="0" borderId="0" xfId="8" applyNumberFormat="1" applyFont="1" applyFill="1" applyBorder="1" applyAlignment="1" applyProtection="1">
      <alignment horizontal="left"/>
    </xf>
    <xf numFmtId="167" fontId="4" fillId="0" borderId="0" xfId="0" applyNumberFormat="1" applyFont="1"/>
  </cellXfs>
  <cellStyles count="11">
    <cellStyle name="Millares" xfId="1" builtinId="3"/>
    <cellStyle name="Millares 4 3" xfId="5"/>
    <cellStyle name="Millares 4 3 2" xfId="9"/>
    <cellStyle name="Millares 7 2" xfId="4"/>
    <cellStyle name="Millares_CIFRAS PAGINA WEB 1995 - 2003" xfId="8"/>
    <cellStyle name="Millares_Plano ejecucion principales programas julio 13 - Despues de consejo de ministros" xfId="3"/>
    <cellStyle name="Normal" xfId="0" builtinId="0"/>
    <cellStyle name="Normal 10 2" xfId="10"/>
    <cellStyle name="Normal_archivoplanoacumulado.junio.sacado.julio17-2007-sector" xfId="6"/>
    <cellStyle name="Normal_Libro2" xfId="7"/>
    <cellStyle name="Normal_Principales Programas 20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K44"/>
  <sheetViews>
    <sheetView showGridLines="0" tabSelected="1" workbookViewId="0">
      <selection activeCell="A4" sqref="A4:K4"/>
    </sheetView>
  </sheetViews>
  <sheetFormatPr baseColWidth="10" defaultColWidth="0" defaultRowHeight="11.25" customHeight="1" zeroHeight="1" x14ac:dyDescent="0.2"/>
  <cols>
    <col min="1" max="1" width="39.42578125" style="2" customWidth="1"/>
    <col min="2" max="2" width="12.140625" style="2" customWidth="1"/>
    <col min="3" max="3" width="11.85546875" style="2" bestFit="1" customWidth="1"/>
    <col min="4" max="4" width="9.5703125" style="2" bestFit="1" customWidth="1"/>
    <col min="5" max="5" width="7.42578125" style="2" bestFit="1" customWidth="1"/>
    <col min="6" max="6" width="13.5703125" style="2" customWidth="1"/>
    <col min="7" max="7" width="11.7109375" style="2" bestFit="1" customWidth="1"/>
    <col min="8" max="8" width="11" style="2" bestFit="1" customWidth="1"/>
    <col min="9" max="9" width="10.42578125" style="2" bestFit="1" customWidth="1"/>
    <col min="10" max="10" width="11.85546875" style="2" bestFit="1" customWidth="1"/>
    <col min="11" max="11" width="10.5703125" style="2" bestFit="1" customWidth="1"/>
    <col min="12" max="12" width="11.42578125" style="2" customWidth="1"/>
    <col min="13" max="16384" width="11.42578125" style="2" hidden="1"/>
  </cols>
  <sheetData>
    <row r="1" spans="1:11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1.2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1.25" customHeight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1.25" customHeight="1" x14ac:dyDescent="0.2">
      <c r="A5" s="5"/>
      <c r="B5" s="6"/>
      <c r="C5" s="6"/>
      <c r="D5" s="6"/>
      <c r="E5" s="6"/>
      <c r="F5" s="6"/>
      <c r="G5" s="7"/>
      <c r="H5" s="8"/>
      <c r="I5" s="8"/>
      <c r="J5" s="9"/>
      <c r="K5" s="8"/>
    </row>
    <row r="6" spans="1:11" ht="11.25" customHeight="1" x14ac:dyDescent="0.2">
      <c r="A6" s="10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 t="s">
        <v>9</v>
      </c>
      <c r="G6" s="13" t="s">
        <v>10</v>
      </c>
      <c r="H6" s="14"/>
      <c r="I6" s="14"/>
      <c r="J6" s="14"/>
      <c r="K6" s="14"/>
    </row>
    <row r="7" spans="1:11" ht="11.25" customHeight="1" x14ac:dyDescent="0.2">
      <c r="A7" s="10"/>
      <c r="B7" s="11" t="s">
        <v>11</v>
      </c>
      <c r="C7" s="11"/>
      <c r="D7" s="11"/>
      <c r="E7" s="11"/>
      <c r="F7" s="12"/>
      <c r="G7" s="15" t="s">
        <v>12</v>
      </c>
      <c r="H7" s="16" t="s">
        <v>13</v>
      </c>
      <c r="I7" s="16" t="s">
        <v>14</v>
      </c>
      <c r="J7" s="16" t="s">
        <v>15</v>
      </c>
      <c r="K7" s="16" t="s">
        <v>16</v>
      </c>
    </row>
    <row r="8" spans="1:11" ht="11.25" customHeight="1" x14ac:dyDescent="0.2">
      <c r="A8" s="17"/>
      <c r="B8" s="18" t="s">
        <v>17</v>
      </c>
      <c r="C8" s="18" t="s">
        <v>18</v>
      </c>
      <c r="D8" s="18" t="s">
        <v>19</v>
      </c>
      <c r="E8" s="18" t="s">
        <v>20</v>
      </c>
      <c r="F8" s="19" t="s">
        <v>21</v>
      </c>
      <c r="G8" s="20" t="s">
        <v>22</v>
      </c>
      <c r="H8" s="21" t="s">
        <v>23</v>
      </c>
      <c r="I8" s="21" t="s">
        <v>24</v>
      </c>
      <c r="J8" s="21" t="s">
        <v>25</v>
      </c>
      <c r="K8" s="21" t="s">
        <v>26</v>
      </c>
    </row>
    <row r="9" spans="1:11" ht="11.25" customHeight="1" x14ac:dyDescent="0.2">
      <c r="A9" s="22" t="s">
        <v>27</v>
      </c>
      <c r="B9" s="23">
        <f>((SUM(B10:B40)))</f>
        <v>271724.89471174107</v>
      </c>
      <c r="C9" s="23">
        <f>((SUM(C10:C40)))</f>
        <v>47012.056427528674</v>
      </c>
      <c r="D9" s="23">
        <f>((SUM(D10:D40)))</f>
        <v>13459.3642969751</v>
      </c>
      <c r="E9" s="23">
        <f>((SUM(E10:E40)))</f>
        <v>10378.729421966849</v>
      </c>
      <c r="F9" s="23">
        <f>((SUM(F10:F40)))</f>
        <v>224712.83828421228</v>
      </c>
      <c r="G9" s="24">
        <f t="shared" ref="G9:G40" si="0">IFERROR(IF(C9&gt;0,+C9/B9*100,0),0)</f>
        <v>17.301343138765898</v>
      </c>
      <c r="H9" s="25">
        <f t="shared" ref="H9:H40" si="1">IFERROR(IF(D9&gt;0,+D9/B9*100,0),0)</f>
        <v>4.953305552387258</v>
      </c>
      <c r="I9" s="25">
        <f t="shared" ref="I9:I40" si="2">IFERROR(IF(E9&gt;0,+E9/B9*100,0),0)</f>
        <v>3.8195725249896992</v>
      </c>
      <c r="J9" s="25">
        <f t="shared" ref="J9:K24" si="3">IFERROR(IF(D9&gt;0,+D9/C9*100,0),0)</f>
        <v>28.629601254995833</v>
      </c>
      <c r="K9" s="25">
        <f t="shared" si="3"/>
        <v>77.111587092559773</v>
      </c>
    </row>
    <row r="10" spans="1:11" ht="11.25" customHeight="1" x14ac:dyDescent="0.2">
      <c r="A10" s="26" t="s">
        <v>28</v>
      </c>
      <c r="B10" s="27">
        <v>1915.547974669</v>
      </c>
      <c r="C10" s="27">
        <v>566.04742332384001</v>
      </c>
      <c r="D10" s="27">
        <v>20.966799610540001</v>
      </c>
      <c r="E10" s="27">
        <v>19.75199857054</v>
      </c>
      <c r="F10" s="27">
        <f t="shared" ref="F10:F40" si="4">+B10-C10</f>
        <v>1349.5005513451601</v>
      </c>
      <c r="G10" s="28">
        <f t="shared" si="0"/>
        <v>29.550156446572473</v>
      </c>
      <c r="H10" s="8">
        <f t="shared" si="1"/>
        <v>1.0945588357902123</v>
      </c>
      <c r="I10" s="8">
        <f t="shared" si="2"/>
        <v>1.0311408971082061</v>
      </c>
      <c r="J10" s="8">
        <f t="shared" si="3"/>
        <v>3.7040712043917803</v>
      </c>
      <c r="K10" s="8">
        <f t="shared" si="3"/>
        <v>94.2060731128974</v>
      </c>
    </row>
    <row r="11" spans="1:11" ht="11.25" customHeight="1" x14ac:dyDescent="0.2">
      <c r="A11" s="26" t="s">
        <v>29</v>
      </c>
      <c r="B11" s="27">
        <v>713.57646633100001</v>
      </c>
      <c r="C11" s="27">
        <v>244.53089076174996</v>
      </c>
      <c r="D11" s="27">
        <v>47.59818386717</v>
      </c>
      <c r="E11" s="27">
        <v>16.432284666499999</v>
      </c>
      <c r="F11" s="27">
        <f t="shared" si="4"/>
        <v>469.04557556925005</v>
      </c>
      <c r="G11" s="29">
        <f t="shared" si="0"/>
        <v>34.268351368011864</v>
      </c>
      <c r="H11" s="8">
        <f t="shared" si="1"/>
        <v>6.6703690652672218</v>
      </c>
      <c r="I11" s="8">
        <f t="shared" si="2"/>
        <v>2.3028064183492436</v>
      </c>
      <c r="J11" s="8">
        <f t="shared" si="3"/>
        <v>19.465100592769531</v>
      </c>
      <c r="K11" s="8">
        <f t="shared" si="3"/>
        <v>34.522923631617545</v>
      </c>
    </row>
    <row r="12" spans="1:11" ht="11.25" customHeight="1" x14ac:dyDescent="0.2">
      <c r="A12" s="26" t="s">
        <v>30</v>
      </c>
      <c r="B12" s="27">
        <v>392.36261439499998</v>
      </c>
      <c r="C12" s="27">
        <v>99.223811202310003</v>
      </c>
      <c r="D12" s="27">
        <v>1.3476125943899999</v>
      </c>
      <c r="E12" s="27">
        <v>0.78880324638999999</v>
      </c>
      <c r="F12" s="27">
        <f t="shared" si="4"/>
        <v>293.13880319268998</v>
      </c>
      <c r="G12" s="29">
        <f t="shared" si="0"/>
        <v>25.288803663240767</v>
      </c>
      <c r="H12" s="8">
        <f t="shared" si="1"/>
        <v>0.34346100901278254</v>
      </c>
      <c r="I12" s="8">
        <f t="shared" si="2"/>
        <v>0.20103934917609012</v>
      </c>
      <c r="J12" s="8">
        <f t="shared" si="3"/>
        <v>1.3581544369852088</v>
      </c>
      <c r="K12" s="8">
        <f t="shared" si="3"/>
        <v>58.533383382859647</v>
      </c>
    </row>
    <row r="13" spans="1:11" ht="11.25" customHeight="1" x14ac:dyDescent="0.2">
      <c r="A13" s="26" t="s">
        <v>31</v>
      </c>
      <c r="B13" s="27">
        <v>1069.1500880420001</v>
      </c>
      <c r="C13" s="27">
        <v>182.92167608317001</v>
      </c>
      <c r="D13" s="27">
        <v>20.775921051979999</v>
      </c>
      <c r="E13" s="27">
        <v>19.378402157029999</v>
      </c>
      <c r="F13" s="27">
        <f t="shared" si="4"/>
        <v>886.22841195883007</v>
      </c>
      <c r="G13" s="29">
        <f t="shared" si="0"/>
        <v>17.109073658513712</v>
      </c>
      <c r="H13" s="8">
        <f t="shared" si="1"/>
        <v>1.9432183829333274</v>
      </c>
      <c r="I13" s="8">
        <f t="shared" si="2"/>
        <v>1.8125053136850835</v>
      </c>
      <c r="J13" s="8">
        <f t="shared" si="3"/>
        <v>11.357823466768201</v>
      </c>
      <c r="K13" s="8">
        <f t="shared" si="3"/>
        <v>93.27337213376245</v>
      </c>
    </row>
    <row r="14" spans="1:11" ht="11.25" customHeight="1" x14ac:dyDescent="0.2">
      <c r="A14" s="26" t="s">
        <v>32</v>
      </c>
      <c r="B14" s="27">
        <v>632.87982955799998</v>
      </c>
      <c r="C14" s="27">
        <v>115.97384879544001</v>
      </c>
      <c r="D14" s="27">
        <v>28.400282544440003</v>
      </c>
      <c r="E14" s="27">
        <v>25.311227096440003</v>
      </c>
      <c r="F14" s="27">
        <f t="shared" si="4"/>
        <v>516.90598076255992</v>
      </c>
      <c r="G14" s="29">
        <f t="shared" si="0"/>
        <v>18.324781953698153</v>
      </c>
      <c r="H14" s="8">
        <f t="shared" si="1"/>
        <v>4.4874684289234832</v>
      </c>
      <c r="I14" s="8">
        <f t="shared" si="2"/>
        <v>3.9993733271792267</v>
      </c>
      <c r="J14" s="8">
        <f t="shared" si="3"/>
        <v>24.488522920829958</v>
      </c>
      <c r="K14" s="8">
        <f t="shared" si="3"/>
        <v>89.123152408197598</v>
      </c>
    </row>
    <row r="15" spans="1:11" ht="11.25" customHeight="1" x14ac:dyDescent="0.2">
      <c r="A15" s="26" t="s">
        <v>33</v>
      </c>
      <c r="B15" s="27">
        <v>402.45323312199997</v>
      </c>
      <c r="C15" s="27">
        <v>91.680429427969997</v>
      </c>
      <c r="D15" s="27">
        <v>17.816020409329997</v>
      </c>
      <c r="E15" s="27">
        <v>3.1511689248699999</v>
      </c>
      <c r="F15" s="27">
        <f t="shared" si="4"/>
        <v>310.77280369402996</v>
      </c>
      <c r="G15" s="29">
        <f t="shared" si="0"/>
        <v>22.780393318440041</v>
      </c>
      <c r="H15" s="8">
        <f t="shared" si="1"/>
        <v>4.4268548350633417</v>
      </c>
      <c r="I15" s="8">
        <f t="shared" si="2"/>
        <v>0.78299008817125149</v>
      </c>
      <c r="J15" s="8">
        <f t="shared" si="3"/>
        <v>19.432741011894368</v>
      </c>
      <c r="K15" s="8">
        <f t="shared" si="3"/>
        <v>17.687277250871229</v>
      </c>
    </row>
    <row r="16" spans="1:11" ht="11.25" customHeight="1" x14ac:dyDescent="0.2">
      <c r="A16" s="26" t="s">
        <v>34</v>
      </c>
      <c r="B16" s="27">
        <v>34623.947569076998</v>
      </c>
      <c r="C16" s="27">
        <v>4892.2962503047602</v>
      </c>
      <c r="D16" s="27">
        <v>1865.8965446927905</v>
      </c>
      <c r="E16" s="27">
        <v>1840.3635896743501</v>
      </c>
      <c r="F16" s="27">
        <f t="shared" si="4"/>
        <v>29731.651318772238</v>
      </c>
      <c r="G16" s="29">
        <f t="shared" si="0"/>
        <v>14.129804929216446</v>
      </c>
      <c r="H16" s="8">
        <f t="shared" si="1"/>
        <v>5.3890346875387536</v>
      </c>
      <c r="I16" s="8">
        <f t="shared" si="2"/>
        <v>5.3152910597577199</v>
      </c>
      <c r="J16" s="8">
        <f t="shared" si="3"/>
        <v>38.139483981096944</v>
      </c>
      <c r="K16" s="8">
        <f t="shared" si="3"/>
        <v>98.631598569006186</v>
      </c>
    </row>
    <row r="17" spans="1:11" ht="11.25" customHeight="1" x14ac:dyDescent="0.2">
      <c r="A17" s="26" t="s">
        <v>35</v>
      </c>
      <c r="B17" s="27">
        <v>676.73511015999998</v>
      </c>
      <c r="C17" s="27">
        <v>73.984594580539991</v>
      </c>
      <c r="D17" s="27">
        <v>2.05240322545</v>
      </c>
      <c r="E17" s="27">
        <v>2.05240322545</v>
      </c>
      <c r="F17" s="27">
        <f t="shared" si="4"/>
        <v>602.75051557945994</v>
      </c>
      <c r="G17" s="29">
        <f t="shared" si="0"/>
        <v>10.932578119531565</v>
      </c>
      <c r="H17" s="8">
        <f t="shared" si="1"/>
        <v>0.30328014530896019</v>
      </c>
      <c r="I17" s="8">
        <f t="shared" si="2"/>
        <v>0.30328014530896019</v>
      </c>
      <c r="J17" s="8">
        <f t="shared" si="3"/>
        <v>2.7740953871359579</v>
      </c>
      <c r="K17" s="8">
        <f t="shared" si="3"/>
        <v>100</v>
      </c>
    </row>
    <row r="18" spans="1:11" ht="11.25" customHeight="1" x14ac:dyDescent="0.2">
      <c r="A18" s="26" t="s">
        <v>36</v>
      </c>
      <c r="B18" s="27">
        <v>44244.176987065002</v>
      </c>
      <c r="C18" s="27">
        <v>15000.380270679529</v>
      </c>
      <c r="D18" s="27">
        <v>3242.1550577219</v>
      </c>
      <c r="E18" s="27">
        <v>3240.4065578480499</v>
      </c>
      <c r="F18" s="27">
        <f t="shared" si="4"/>
        <v>29243.796716385474</v>
      </c>
      <c r="G18" s="29">
        <f t="shared" si="0"/>
        <v>33.903625950743674</v>
      </c>
      <c r="H18" s="8">
        <f t="shared" si="1"/>
        <v>7.3278683851883146</v>
      </c>
      <c r="I18" s="8">
        <f t="shared" si="2"/>
        <v>7.3239164529953813</v>
      </c>
      <c r="J18" s="8">
        <f t="shared" si="3"/>
        <v>21.613819111367288</v>
      </c>
      <c r="K18" s="8">
        <f t="shared" si="3"/>
        <v>99.946069825695545</v>
      </c>
    </row>
    <row r="19" spans="1:11" ht="11.25" customHeight="1" x14ac:dyDescent="0.2">
      <c r="A19" s="26" t="s">
        <v>37</v>
      </c>
      <c r="B19" s="27">
        <v>553.43407661100002</v>
      </c>
      <c r="C19" s="27">
        <v>91.170724513799996</v>
      </c>
      <c r="D19" s="27">
        <v>4.4939031078600005</v>
      </c>
      <c r="E19" s="27">
        <v>4.4142681615600008</v>
      </c>
      <c r="F19" s="27">
        <f t="shared" si="4"/>
        <v>462.26335209720003</v>
      </c>
      <c r="G19" s="29">
        <f t="shared" si="0"/>
        <v>16.473637668300363</v>
      </c>
      <c r="H19" s="8">
        <f t="shared" si="1"/>
        <v>0.81200332574003986</v>
      </c>
      <c r="I19" s="8">
        <f t="shared" si="2"/>
        <v>0.79761408776834675</v>
      </c>
      <c r="J19" s="8">
        <f t="shared" si="3"/>
        <v>4.9291075965726083</v>
      </c>
      <c r="K19" s="8">
        <f t="shared" si="3"/>
        <v>98.227933616087199</v>
      </c>
    </row>
    <row r="20" spans="1:11" ht="11.25" customHeight="1" x14ac:dyDescent="0.2">
      <c r="A20" s="26" t="s">
        <v>38</v>
      </c>
      <c r="B20" s="27">
        <v>3995.3316341290001</v>
      </c>
      <c r="C20" s="27">
        <v>529.29892810009005</v>
      </c>
      <c r="D20" s="27">
        <v>176.559890274</v>
      </c>
      <c r="E20" s="27">
        <v>168.55647139499999</v>
      </c>
      <c r="F20" s="27">
        <f t="shared" si="4"/>
        <v>3466.0327060289101</v>
      </c>
      <c r="G20" s="29">
        <f t="shared" si="0"/>
        <v>13.247934754119091</v>
      </c>
      <c r="H20" s="8">
        <f t="shared" si="1"/>
        <v>4.4191548147289366</v>
      </c>
      <c r="I20" s="8">
        <f t="shared" si="2"/>
        <v>4.2188355518514058</v>
      </c>
      <c r="J20" s="8">
        <f t="shared" si="3"/>
        <v>33.357311133759303</v>
      </c>
      <c r="K20" s="8">
        <f t="shared" si="3"/>
        <v>95.467023191632222</v>
      </c>
    </row>
    <row r="21" spans="1:11" ht="11.25" customHeight="1" x14ac:dyDescent="0.2">
      <c r="A21" s="26" t="s">
        <v>39</v>
      </c>
      <c r="B21" s="27">
        <v>17009.887923425998</v>
      </c>
      <c r="C21" s="27">
        <v>1745.6354561602996</v>
      </c>
      <c r="D21" s="27">
        <v>440.84068052931008</v>
      </c>
      <c r="E21" s="27">
        <v>440.43335373947008</v>
      </c>
      <c r="F21" s="27">
        <f t="shared" si="4"/>
        <v>15264.252467265698</v>
      </c>
      <c r="G21" s="29">
        <f t="shared" si="0"/>
        <v>10.262474767727378</v>
      </c>
      <c r="H21" s="8">
        <f t="shared" si="1"/>
        <v>2.5916730463707807</v>
      </c>
      <c r="I21" s="8">
        <f t="shared" si="2"/>
        <v>2.5892783992592086</v>
      </c>
      <c r="J21" s="8">
        <f t="shared" si="3"/>
        <v>25.253879839206718</v>
      </c>
      <c r="K21" s="8">
        <f t="shared" si="3"/>
        <v>99.907602268159351</v>
      </c>
    </row>
    <row r="22" spans="1:11" ht="11.25" customHeight="1" x14ac:dyDescent="0.2">
      <c r="A22" s="26" t="s">
        <v>40</v>
      </c>
      <c r="B22" s="27">
        <v>12718.957559426</v>
      </c>
      <c r="C22" s="27">
        <v>3252.4880057533305</v>
      </c>
      <c r="D22" s="27">
        <v>201.83089871967999</v>
      </c>
      <c r="E22" s="27">
        <v>201.56899037721001</v>
      </c>
      <c r="F22" s="27">
        <f t="shared" si="4"/>
        <v>9466.4695536726704</v>
      </c>
      <c r="G22" s="29">
        <f t="shared" si="0"/>
        <v>25.571969955532374</v>
      </c>
      <c r="H22" s="8">
        <f t="shared" si="1"/>
        <v>1.5868509488822329</v>
      </c>
      <c r="I22" s="8">
        <f t="shared" si="2"/>
        <v>1.5847917522755435</v>
      </c>
      <c r="J22" s="8">
        <f t="shared" si="3"/>
        <v>6.2054309919870887</v>
      </c>
      <c r="K22" s="8">
        <f t="shared" si="3"/>
        <v>99.870233772860644</v>
      </c>
    </row>
    <row r="23" spans="1:11" ht="11.25" customHeight="1" x14ac:dyDescent="0.2">
      <c r="A23" s="26" t="s">
        <v>41</v>
      </c>
      <c r="B23" s="27">
        <v>498.39793879000001</v>
      </c>
      <c r="C23" s="27">
        <v>56.630338650549994</v>
      </c>
      <c r="D23" s="27">
        <v>8.7276790185699991</v>
      </c>
      <c r="E23" s="27">
        <v>8.7033536075699995</v>
      </c>
      <c r="F23" s="27">
        <f t="shared" si="4"/>
        <v>441.76760013945</v>
      </c>
      <c r="G23" s="29">
        <f t="shared" si="0"/>
        <v>11.362474489368061</v>
      </c>
      <c r="H23" s="8">
        <f t="shared" si="1"/>
        <v>1.751146692090837</v>
      </c>
      <c r="I23" s="8">
        <f t="shared" si="2"/>
        <v>1.7462659714644522</v>
      </c>
      <c r="J23" s="8">
        <f t="shared" si="3"/>
        <v>15.411666655264183</v>
      </c>
      <c r="K23" s="8">
        <f t="shared" si="3"/>
        <v>99.721284307680861</v>
      </c>
    </row>
    <row r="24" spans="1:11" ht="11.25" customHeight="1" x14ac:dyDescent="0.2">
      <c r="A24" s="26" t="s">
        <v>42</v>
      </c>
      <c r="B24" s="27">
        <v>99.827353306999996</v>
      </c>
      <c r="C24" s="27">
        <v>16.871277848079998</v>
      </c>
      <c r="D24" s="27">
        <v>6.338351757809999</v>
      </c>
      <c r="E24" s="27">
        <v>6.2509938128099991</v>
      </c>
      <c r="F24" s="27">
        <f t="shared" si="4"/>
        <v>82.956075458919997</v>
      </c>
      <c r="G24" s="29">
        <f t="shared" si="0"/>
        <v>16.900455926338743</v>
      </c>
      <c r="H24" s="8">
        <f t="shared" si="1"/>
        <v>6.3493136378339168</v>
      </c>
      <c r="I24" s="8">
        <f t="shared" si="2"/>
        <v>6.2618046113936927</v>
      </c>
      <c r="J24" s="8">
        <f t="shared" si="3"/>
        <v>37.568889653081747</v>
      </c>
      <c r="K24" s="8">
        <f t="shared" si="3"/>
        <v>98.621756123074761</v>
      </c>
    </row>
    <row r="25" spans="1:11" ht="11.25" customHeight="1" x14ac:dyDescent="0.2">
      <c r="A25" s="26" t="s">
        <v>43</v>
      </c>
      <c r="B25" s="27">
        <v>1658.6084065</v>
      </c>
      <c r="C25" s="27">
        <v>477.43463977825002</v>
      </c>
      <c r="D25" s="27">
        <v>14.67935605692</v>
      </c>
      <c r="E25" s="27">
        <v>12.986480979120001</v>
      </c>
      <c r="F25" s="27">
        <f t="shared" si="4"/>
        <v>1181.1737667217499</v>
      </c>
      <c r="G25" s="29">
        <f t="shared" si="0"/>
        <v>28.785253825267525</v>
      </c>
      <c r="H25" s="8">
        <f t="shared" si="1"/>
        <v>0.88504049535697327</v>
      </c>
      <c r="I25" s="8">
        <f t="shared" si="2"/>
        <v>0.78297450611166919</v>
      </c>
      <c r="J25" s="8">
        <f t="shared" ref="J25:K55" si="5">IFERROR(IF(D25&gt;0,+D25/C25*100,0),0)</f>
        <v>3.074631548255065</v>
      </c>
      <c r="K25" s="8">
        <f t="shared" si="5"/>
        <v>88.467647550507095</v>
      </c>
    </row>
    <row r="26" spans="1:11" ht="11.25" customHeight="1" x14ac:dyDescent="0.2">
      <c r="A26" s="26" t="s">
        <v>44</v>
      </c>
      <c r="B26" s="27">
        <v>3223.5654588739999</v>
      </c>
      <c r="C26" s="27">
        <v>609.21153810253008</v>
      </c>
      <c r="D26" s="27">
        <v>107.51265500405999</v>
      </c>
      <c r="E26" s="27">
        <v>105.33247940106</v>
      </c>
      <c r="F26" s="27">
        <f t="shared" si="4"/>
        <v>2614.3539207714698</v>
      </c>
      <c r="G26" s="29">
        <f t="shared" si="0"/>
        <v>18.898686745307455</v>
      </c>
      <c r="H26" s="8">
        <f t="shared" si="1"/>
        <v>3.335209300871913</v>
      </c>
      <c r="I26" s="8">
        <f t="shared" si="2"/>
        <v>3.2675768724067704</v>
      </c>
      <c r="J26" s="8">
        <f t="shared" si="5"/>
        <v>17.64783630640391</v>
      </c>
      <c r="K26" s="8">
        <f t="shared" si="5"/>
        <v>97.972168389927987</v>
      </c>
    </row>
    <row r="27" spans="1:11" ht="11.25" customHeight="1" x14ac:dyDescent="0.2">
      <c r="A27" s="26" t="s">
        <v>45</v>
      </c>
      <c r="B27" s="27">
        <v>4550.2580317740003</v>
      </c>
      <c r="C27" s="27">
        <v>1022.73107310688</v>
      </c>
      <c r="D27" s="27">
        <v>12.718673461770003</v>
      </c>
      <c r="E27" s="27">
        <v>12.133635126770002</v>
      </c>
      <c r="F27" s="27">
        <f t="shared" si="4"/>
        <v>3527.5269586671202</v>
      </c>
      <c r="G27" s="29">
        <f t="shared" si="0"/>
        <v>22.476331363304023</v>
      </c>
      <c r="H27" s="8">
        <f t="shared" si="1"/>
        <v>0.27951543347556923</v>
      </c>
      <c r="I27" s="8">
        <f t="shared" si="2"/>
        <v>0.26665817722955559</v>
      </c>
      <c r="J27" s="8">
        <f t="shared" si="5"/>
        <v>1.2435990062502817</v>
      </c>
      <c r="K27" s="8">
        <f t="shared" si="5"/>
        <v>95.400162314422815</v>
      </c>
    </row>
    <row r="28" spans="1:11" ht="11.25" customHeight="1" x14ac:dyDescent="0.2">
      <c r="A28" s="26" t="s">
        <v>46</v>
      </c>
      <c r="B28" s="27">
        <v>2465.2955342310001</v>
      </c>
      <c r="C28" s="27">
        <v>391.68427569305004</v>
      </c>
      <c r="D28" s="27">
        <v>83.099956130449996</v>
      </c>
      <c r="E28" s="27">
        <v>81.231844577810008</v>
      </c>
      <c r="F28" s="27">
        <f t="shared" si="4"/>
        <v>2073.6112585379501</v>
      </c>
      <c r="G28" s="29">
        <f t="shared" si="0"/>
        <v>15.887923790655311</v>
      </c>
      <c r="H28" s="8">
        <f t="shared" si="1"/>
        <v>3.3707908433936042</v>
      </c>
      <c r="I28" s="8">
        <f t="shared" si="2"/>
        <v>3.2950144698634949</v>
      </c>
      <c r="J28" s="8">
        <f t="shared" si="5"/>
        <v>21.216056218599054</v>
      </c>
      <c r="K28" s="8">
        <f t="shared" si="5"/>
        <v>97.751970470709466</v>
      </c>
    </row>
    <row r="29" spans="1:11" ht="11.25" customHeight="1" x14ac:dyDescent="0.2">
      <c r="A29" s="26" t="s">
        <v>47</v>
      </c>
      <c r="B29" s="27">
        <v>1138.614032766</v>
      </c>
      <c r="C29" s="27">
        <v>195.67473523012001</v>
      </c>
      <c r="D29" s="27">
        <v>5.8186124307</v>
      </c>
      <c r="E29" s="27">
        <v>5.7682506716999997</v>
      </c>
      <c r="F29" s="27">
        <f t="shared" si="4"/>
        <v>942.93929753588009</v>
      </c>
      <c r="G29" s="29">
        <f t="shared" si="0"/>
        <v>17.185343724841808</v>
      </c>
      <c r="H29" s="8">
        <f t="shared" si="1"/>
        <v>0.51102588438726904</v>
      </c>
      <c r="I29" s="8">
        <f t="shared" si="2"/>
        <v>0.50660280882779618</v>
      </c>
      <c r="J29" s="8">
        <f t="shared" si="5"/>
        <v>2.9736145669787764</v>
      </c>
      <c r="K29" s="8">
        <f t="shared" si="5"/>
        <v>99.134471326285919</v>
      </c>
    </row>
    <row r="30" spans="1:11" ht="11.25" customHeight="1" x14ac:dyDescent="0.2">
      <c r="A30" s="26" t="s">
        <v>48</v>
      </c>
      <c r="B30" s="27">
        <v>853.38273141499997</v>
      </c>
      <c r="C30" s="27">
        <v>424.70560770365995</v>
      </c>
      <c r="D30" s="27">
        <v>15.51824450554</v>
      </c>
      <c r="E30" s="27">
        <v>15.499030317540001</v>
      </c>
      <c r="F30" s="27">
        <f t="shared" si="4"/>
        <v>428.67712371134002</v>
      </c>
      <c r="G30" s="29">
        <f t="shared" si="0"/>
        <v>49.767307454118807</v>
      </c>
      <c r="H30" s="8">
        <f t="shared" si="1"/>
        <v>1.8184390115100042</v>
      </c>
      <c r="I30" s="8">
        <f t="shared" si="2"/>
        <v>1.8161874791913062</v>
      </c>
      <c r="J30" s="8">
        <f t="shared" si="5"/>
        <v>3.6538826481349216</v>
      </c>
      <c r="K30" s="8">
        <f t="shared" si="5"/>
        <v>99.876183237136516</v>
      </c>
    </row>
    <row r="31" spans="1:11" ht="11.25" customHeight="1" x14ac:dyDescent="0.2">
      <c r="A31" s="26" t="s">
        <v>49</v>
      </c>
      <c r="B31" s="27">
        <v>4781.2057247880002</v>
      </c>
      <c r="C31" s="27">
        <v>528.84319627930995</v>
      </c>
      <c r="D31" s="27">
        <v>225.22379658842002</v>
      </c>
      <c r="E31" s="27">
        <v>217.40419568771</v>
      </c>
      <c r="F31" s="27">
        <f t="shared" si="4"/>
        <v>4252.36252850869</v>
      </c>
      <c r="G31" s="29">
        <f t="shared" si="0"/>
        <v>11.060875158279432</v>
      </c>
      <c r="H31" s="8">
        <f t="shared" si="1"/>
        <v>4.710606686944149</v>
      </c>
      <c r="I31" s="8">
        <f t="shared" si="2"/>
        <v>4.5470579640734821</v>
      </c>
      <c r="J31" s="8">
        <f t="shared" si="5"/>
        <v>42.588010618835206</v>
      </c>
      <c r="K31" s="8">
        <f t="shared" si="5"/>
        <v>96.528075177153781</v>
      </c>
    </row>
    <row r="32" spans="1:11" ht="11.25" customHeight="1" x14ac:dyDescent="0.2">
      <c r="A32" s="26" t="s">
        <v>50</v>
      </c>
      <c r="B32" s="27">
        <v>664.86383049599999</v>
      </c>
      <c r="C32" s="27">
        <v>55.302474059440001</v>
      </c>
      <c r="D32" s="27">
        <v>22.303462850439999</v>
      </c>
      <c r="E32" s="27">
        <v>22.29846285044</v>
      </c>
      <c r="F32" s="27">
        <f t="shared" si="4"/>
        <v>609.56135643656</v>
      </c>
      <c r="G32" s="29">
        <f t="shared" si="0"/>
        <v>8.3178647300129711</v>
      </c>
      <c r="H32" s="8">
        <f t="shared" si="1"/>
        <v>3.3545910948112829</v>
      </c>
      <c r="I32" s="8">
        <f t="shared" si="2"/>
        <v>3.3538390611209756</v>
      </c>
      <c r="J32" s="8">
        <f t="shared" si="5"/>
        <v>40.329954906660909</v>
      </c>
      <c r="K32" s="8">
        <f t="shared" si="5"/>
        <v>99.977581956517128</v>
      </c>
    </row>
    <row r="33" spans="1:11" ht="11.25" customHeight="1" x14ac:dyDescent="0.2">
      <c r="A33" s="26" t="s">
        <v>51</v>
      </c>
      <c r="B33" s="27">
        <v>1018.244452324</v>
      </c>
      <c r="C33" s="27">
        <v>229.67294855320998</v>
      </c>
      <c r="D33" s="27">
        <v>56.920150001160003</v>
      </c>
      <c r="E33" s="27">
        <v>55.201010534150001</v>
      </c>
      <c r="F33" s="27">
        <f t="shared" si="4"/>
        <v>788.57150377079006</v>
      </c>
      <c r="G33" s="29">
        <f t="shared" si="0"/>
        <v>22.555777056188592</v>
      </c>
      <c r="H33" s="8">
        <f t="shared" si="1"/>
        <v>5.5900280007661962</v>
      </c>
      <c r="I33" s="8">
        <f t="shared" si="2"/>
        <v>5.4211943318877349</v>
      </c>
      <c r="J33" s="8">
        <f t="shared" si="5"/>
        <v>24.78313199691992</v>
      </c>
      <c r="K33" s="8">
        <f t="shared" si="5"/>
        <v>96.979734826814465</v>
      </c>
    </row>
    <row r="34" spans="1:11" ht="11.25" customHeight="1" x14ac:dyDescent="0.2">
      <c r="A34" s="30" t="s">
        <v>52</v>
      </c>
      <c r="B34" s="27">
        <v>31887.377734294001</v>
      </c>
      <c r="C34" s="27">
        <v>4258.4713237551196</v>
      </c>
      <c r="D34" s="27">
        <v>2145.2896338217902</v>
      </c>
      <c r="E34" s="27">
        <v>2145.13450729332</v>
      </c>
      <c r="F34" s="27">
        <f t="shared" si="4"/>
        <v>27628.906410538882</v>
      </c>
      <c r="G34" s="29">
        <f t="shared" si="0"/>
        <v>13.354724114473829</v>
      </c>
      <c r="H34" s="8">
        <f t="shared" si="1"/>
        <v>6.7277079090595464</v>
      </c>
      <c r="I34" s="8">
        <f t="shared" si="2"/>
        <v>6.7272214265091055</v>
      </c>
      <c r="J34" s="8">
        <f t="shared" si="5"/>
        <v>50.376989081849068</v>
      </c>
      <c r="K34" s="8">
        <f t="shared" si="5"/>
        <v>99.992768970398004</v>
      </c>
    </row>
    <row r="35" spans="1:11" ht="11.25" customHeight="1" x14ac:dyDescent="0.2">
      <c r="A35" s="26" t="s">
        <v>53</v>
      </c>
      <c r="B35" s="27">
        <v>52707.007457633001</v>
      </c>
      <c r="C35" s="27">
        <v>4270.23826773368</v>
      </c>
      <c r="D35" s="27">
        <v>3861.2426702738803</v>
      </c>
      <c r="E35" s="27">
        <v>895.68535957448</v>
      </c>
      <c r="F35" s="27">
        <f t="shared" si="4"/>
        <v>48436.769189899322</v>
      </c>
      <c r="G35" s="29">
        <f t="shared" si="0"/>
        <v>8.1018416216594868</v>
      </c>
      <c r="H35" s="8">
        <f t="shared" si="1"/>
        <v>7.3258620751284891</v>
      </c>
      <c r="I35" s="8">
        <f t="shared" si="2"/>
        <v>1.6993667498471636</v>
      </c>
      <c r="J35" s="8">
        <f t="shared" si="5"/>
        <v>90.422183217498457</v>
      </c>
      <c r="K35" s="8">
        <f t="shared" si="5"/>
        <v>23.196816052769574</v>
      </c>
    </row>
    <row r="36" spans="1:11" s="36" customFormat="1" ht="22.5" x14ac:dyDescent="0.25">
      <c r="A36" s="31" t="s">
        <v>54</v>
      </c>
      <c r="B36" s="32">
        <v>532.72717041700002</v>
      </c>
      <c r="C36" s="32">
        <v>88.797900045370014</v>
      </c>
      <c r="D36" s="32">
        <v>20.074840343010003</v>
      </c>
      <c r="E36" s="32">
        <v>19.946296999010002</v>
      </c>
      <c r="F36" s="33">
        <f t="shared" si="4"/>
        <v>443.92927037163003</v>
      </c>
      <c r="G36" s="34">
        <f t="shared" si="0"/>
        <v>16.668550991281737</v>
      </c>
      <c r="H36" s="35">
        <f t="shared" si="1"/>
        <v>3.7683154638604459</v>
      </c>
      <c r="I36" s="35">
        <f t="shared" si="2"/>
        <v>3.7441861625711232</v>
      </c>
      <c r="J36" s="35">
        <f t="shared" si="5"/>
        <v>22.607336809488796</v>
      </c>
      <c r="K36" s="35">
        <f t="shared" si="5"/>
        <v>99.359679370776362</v>
      </c>
    </row>
    <row r="37" spans="1:11" s="36" customFormat="1" ht="22.5" x14ac:dyDescent="0.25">
      <c r="A37" s="31" t="s">
        <v>55</v>
      </c>
      <c r="B37" s="32">
        <v>1622.125152113</v>
      </c>
      <c r="C37" s="32">
        <v>428.35384960846</v>
      </c>
      <c r="D37" s="32">
        <v>11.044807619610001</v>
      </c>
      <c r="E37" s="32">
        <v>5.3616636564900002</v>
      </c>
      <c r="F37" s="33">
        <f t="shared" si="4"/>
        <v>1193.77130250454</v>
      </c>
      <c r="G37" s="34">
        <f t="shared" si="0"/>
        <v>26.406954423367463</v>
      </c>
      <c r="H37" s="35">
        <f t="shared" si="1"/>
        <v>0.68088504793991389</v>
      </c>
      <c r="I37" s="35">
        <f t="shared" si="2"/>
        <v>0.33053329143598026</v>
      </c>
      <c r="J37" s="35">
        <f t="shared" si="5"/>
        <v>2.5784308066113071</v>
      </c>
      <c r="K37" s="35">
        <f t="shared" si="5"/>
        <v>48.54465411394213</v>
      </c>
    </row>
    <row r="38" spans="1:11" ht="11.25" customHeight="1" x14ac:dyDescent="0.2">
      <c r="A38" s="26" t="s">
        <v>56</v>
      </c>
      <c r="B38" s="27">
        <v>31570.256083212</v>
      </c>
      <c r="C38" s="27">
        <v>1545.6948196772898</v>
      </c>
      <c r="D38" s="27">
        <v>699.66320742461983</v>
      </c>
      <c r="E38" s="27">
        <v>697.57188814541996</v>
      </c>
      <c r="F38" s="27">
        <f t="shared" si="4"/>
        <v>30024.56126353471</v>
      </c>
      <c r="G38" s="29">
        <f t="shared" si="0"/>
        <v>4.8960477723183198</v>
      </c>
      <c r="H38" s="8">
        <f t="shared" si="1"/>
        <v>2.2162101111263306</v>
      </c>
      <c r="I38" s="8">
        <f t="shared" si="2"/>
        <v>2.2095857768995582</v>
      </c>
      <c r="J38" s="8">
        <f t="shared" si="5"/>
        <v>45.265287721588891</v>
      </c>
      <c r="K38" s="8">
        <f t="shared" si="5"/>
        <v>99.701096290757121</v>
      </c>
    </row>
    <row r="39" spans="1:11" ht="11.25" customHeight="1" x14ac:dyDescent="0.2">
      <c r="A39" s="26" t="s">
        <v>57</v>
      </c>
      <c r="B39" s="27">
        <v>9166.9025288230005</v>
      </c>
      <c r="C39" s="27">
        <v>4001.3791984866198</v>
      </c>
      <c r="D39" s="27">
        <v>88.836002584390002</v>
      </c>
      <c r="E39" s="27">
        <v>86.001290621489986</v>
      </c>
      <c r="F39" s="27">
        <f t="shared" si="4"/>
        <v>5165.5233303363802</v>
      </c>
      <c r="G39" s="29">
        <f t="shared" si="0"/>
        <v>43.650286297964854</v>
      </c>
      <c r="H39" s="8">
        <f t="shared" si="1"/>
        <v>0.96909509297243779</v>
      </c>
      <c r="I39" s="8">
        <f t="shared" si="2"/>
        <v>0.93817175813837583</v>
      </c>
      <c r="J39" s="8">
        <f t="shared" si="5"/>
        <v>2.2201345630523868</v>
      </c>
      <c r="K39" s="8">
        <f t="shared" si="5"/>
        <v>96.809050519571528</v>
      </c>
    </row>
    <row r="40" spans="1:11" ht="11.25" customHeight="1" x14ac:dyDescent="0.2">
      <c r="A40" s="37" t="s">
        <v>58</v>
      </c>
      <c r="B40" s="38">
        <v>4337.7940239729996</v>
      </c>
      <c r="C40" s="38">
        <v>1524.7266535302299</v>
      </c>
      <c r="D40" s="38">
        <v>3.6179987531199997</v>
      </c>
      <c r="E40" s="38">
        <v>3.6091590271000005</v>
      </c>
      <c r="F40" s="39">
        <f t="shared" si="4"/>
        <v>2813.06737044277</v>
      </c>
      <c r="G40" s="40">
        <f t="shared" si="0"/>
        <v>35.149816821724691</v>
      </c>
      <c r="H40" s="41">
        <f t="shared" si="1"/>
        <v>8.3406421169953643E-2</v>
      </c>
      <c r="I40" s="41">
        <f t="shared" si="2"/>
        <v>8.3202637265712309E-2</v>
      </c>
      <c r="J40" s="41">
        <f t="shared" si="5"/>
        <v>0.23728835229207645</v>
      </c>
      <c r="K40" s="41">
        <f t="shared" si="5"/>
        <v>99.755673602364396</v>
      </c>
    </row>
    <row r="41" spans="1:11" ht="11.25" customHeight="1" x14ac:dyDescent="0.2">
      <c r="A41" s="42" t="s">
        <v>59</v>
      </c>
      <c r="B41" s="27"/>
      <c r="C41" s="27"/>
      <c r="D41" s="27"/>
      <c r="E41" s="27"/>
      <c r="F41" s="27"/>
      <c r="G41" s="8"/>
      <c r="H41" s="8"/>
      <c r="I41" s="8"/>
      <c r="J41" s="8"/>
      <c r="K41" s="8"/>
    </row>
    <row r="42" spans="1:11" ht="11.25" customHeight="1" x14ac:dyDescent="0.2"/>
    <row r="43" spans="1:11" ht="11.25" hidden="1" customHeight="1" x14ac:dyDescent="0.2"/>
    <row r="44" spans="1:11" ht="11.25" hidden="1" customHeight="1" x14ac:dyDescent="0.2">
      <c r="B44" s="43">
        <v>0</v>
      </c>
      <c r="C44" s="43">
        <v>0</v>
      </c>
      <c r="D44" s="43">
        <v>0</v>
      </c>
      <c r="E44" s="43">
        <v>0</v>
      </c>
      <c r="F44" s="43">
        <v>0</v>
      </c>
    </row>
  </sheetData>
  <mergeCells count="11">
    <mergeCell ref="G6:K6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CUA4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dcterms:created xsi:type="dcterms:W3CDTF">2020-02-21T21:32:27Z</dcterms:created>
  <dcterms:modified xsi:type="dcterms:W3CDTF">2020-02-21T21:35:07Z</dcterms:modified>
</cp:coreProperties>
</file>