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panol\Desktop\"/>
    </mc:Choice>
  </mc:AlternateContent>
  <bookViews>
    <workbookView xWindow="-120" yWindow="-120" windowWidth="20730" windowHeight="11160"/>
  </bookViews>
  <sheets>
    <sheet name="Aprobados (3)" sheetId="1" r:id="rId1"/>
  </sheets>
  <definedNames>
    <definedName name="_xlnm.Print_Titles" localSheetId="0">'Aprobados (3)'!$9:$9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8" i="1" l="1"/>
  <c r="L168" i="1"/>
  <c r="L143" i="1"/>
  <c r="H167" i="1" l="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alcChain>
</file>

<file path=xl/sharedStrings.xml><?xml version="1.0" encoding="utf-8"?>
<sst xmlns="http://schemas.openxmlformats.org/spreadsheetml/2006/main" count="1497" uniqueCount="514">
  <si>
    <t>ÓRGANO COLEGIADO DE ADMINISTRACIÓN Y DECISIÓN - OCAD PAZ</t>
  </si>
  <si>
    <t>SECRETARÍA TÉCNICA</t>
  </si>
  <si>
    <t>MINISTERIO DE HACIENDA Y CRÉDITO PUBLICO</t>
  </si>
  <si>
    <t>SISTEMA GENERAL DE REGALÍAS</t>
  </si>
  <si>
    <t xml:space="preserve"> ANEXO 2. PROYECTOS APROBADOS EN LA VIGENCIA 2017 - 2018</t>
  </si>
  <si>
    <t>Nro.</t>
  </si>
  <si>
    <t>BPIN</t>
  </si>
  <si>
    <t>NOMBRE PROYECTO</t>
  </si>
  <si>
    <t>Acuerdo de aprobación y fecha</t>
  </si>
  <si>
    <t>FUENTE DE FINANCIACION MAYOR</t>
  </si>
  <si>
    <t>PRESENTADOR</t>
  </si>
  <si>
    <t>Tipo  Municipios</t>
  </si>
  <si>
    <t>ENTIDAD EJECUTORA ASIGNADA</t>
  </si>
  <si>
    <t>ENCARGADO DE CONTRATAR INTERVENTORÍA</t>
  </si>
  <si>
    <t>NOMBRE SECTOR</t>
  </si>
  <si>
    <t>VALOR TOTAL PROYECTO</t>
  </si>
  <si>
    <t>VALOR TOTAL SGR OCAD PAZ</t>
  </si>
  <si>
    <t>SEP</t>
  </si>
  <si>
    <t>MHCP</t>
  </si>
  <si>
    <t>Sistema de Priorización OCAD Paz</t>
  </si>
  <si>
    <t>2017000020090</t>
  </si>
  <si>
    <t>Construcción  de Pavimento en Concreto Asfáltico  de la Vía que Conduce  de la Cabecera Municipal de Regidor  al Municipio de Rio Viejo,  en el Departamento de   Bolívar</t>
  </si>
  <si>
    <t>Acuerdo 2 de 28/12/2017</t>
  </si>
  <si>
    <t>Saldo CTI</t>
  </si>
  <si>
    <t>0213-BOLIVAR</t>
  </si>
  <si>
    <t>Departamental</t>
  </si>
  <si>
    <t>DEPARTAMENTO DE BOLIVAR</t>
  </si>
  <si>
    <t>Instituto Nacional de Vías - INVIAS</t>
  </si>
  <si>
    <t>TRANSPORTE</t>
  </si>
  <si>
    <t>No Aplica</t>
  </si>
  <si>
    <t>20171301010015</t>
  </si>
  <si>
    <t>Mejoramiento de vía entre los municipios de Puerto Libertador y Montelíbano del departamento de   Córdoba</t>
  </si>
  <si>
    <t>0223-CORDOBA</t>
  </si>
  <si>
    <t>INSTITUTO NACIONAL DE VIAS</t>
  </si>
  <si>
    <t>2017000060054</t>
  </si>
  <si>
    <t>Mejoramiento de las vías terciarias de los Municipios de Florencia y Belén de los Andaquies del Departamento del Caquetá  Belén De Los Andaquies, Florencia</t>
  </si>
  <si>
    <t>0618-CAQUETA</t>
  </si>
  <si>
    <t>DEPARTAMENTO DEL CAQUETA</t>
  </si>
  <si>
    <t>Se especifico en el OCAD Región Centro Sur</t>
  </si>
  <si>
    <t>2017000060058</t>
  </si>
  <si>
    <t>Fortalecimiento de la integración rural en el marco del postconflicto en el departamento del Caquetá, mediante la construcción de puentes en zonas veredales  Caquetá</t>
  </si>
  <si>
    <t>18610-SAN JOSE DE LA FRAGUA</t>
  </si>
  <si>
    <t>20171301010016</t>
  </si>
  <si>
    <t>Construcción en pavimento flexible de la primera etapa, en el tramo vial comprendido entre el casco urbano del municipio de Chámeza al rio Upia (límite con el municipio de Páez, Boyacá), departamento de  Casanare</t>
  </si>
  <si>
    <t>0585-CASANARE</t>
  </si>
  <si>
    <t>DEPARTAMENTO DEL CASANARE</t>
  </si>
  <si>
    <t>20171301010009</t>
  </si>
  <si>
    <t>Construcción OBRAS DE ARTE EN LA VIA EL MORRO - LA FUGA EN LA VEREDA TAGUARA - RESGUARDO INDIGENA FANAJIW DEL MUNICIPIO DE SAN JOSE DEL GUAVIARE -   Guaviare</t>
  </si>
  <si>
    <t>0595-GUAVIARE</t>
  </si>
  <si>
    <t>DEPARTAMENTO DEL GUAVIARE</t>
  </si>
  <si>
    <t>20171301010010</t>
  </si>
  <si>
    <t>Mejoramiento de la vía que conduce del casco urbano del municipio de Montecristo a Puerto Venecia ,corregimiento del municipio de Achí, departamento de   Bolívar</t>
  </si>
  <si>
    <t>Acuerdo 3 de 25/01/2018</t>
  </si>
  <si>
    <t>20171301010033</t>
  </si>
  <si>
    <t>Mejoramiento en Placa Huella  de la Vía  que Conduce  desde la YE  de los Arrastres  Hasta El Municipio  de San Jacinto del Cauca, Del Departamento de   Bolívar</t>
  </si>
  <si>
    <t>20171301010085</t>
  </si>
  <si>
    <t>Rehabilitación de la vía Vado Hondo - Labranzagrande Departamento de  Boyacá</t>
  </si>
  <si>
    <t>0415-BOYACA</t>
  </si>
  <si>
    <t>DEPARTAMENTO DE BOYACA</t>
  </si>
  <si>
    <t>20171301010018</t>
  </si>
  <si>
    <t>Mejoramiento de vía secundaria Herrera- el diamante en el municipio de Rioblanco departamento del   Tolima</t>
  </si>
  <si>
    <t>0473-TOLIMA</t>
  </si>
  <si>
    <t>DEPARTAMENTO DEL TOLIMA</t>
  </si>
  <si>
    <t>20181301010001</t>
  </si>
  <si>
    <t>Mejoramiento de vías rurales, vías para la Paz , en  los departamentos cafeteros de  Cauca, Caldas, Quindio, Risaralda, Valle del Cauca</t>
  </si>
  <si>
    <t>MINISTERIO DE TRANSPORTE - GESTION GENERAL</t>
  </si>
  <si>
    <t>20171301010027</t>
  </si>
  <si>
    <t>Mejoramiento de la vía que comunica el municipio de la paz con el corregimiento de los encantos para la implementación de los acuerdos de paz en el municipio de la Paz departamento del  Cesar</t>
  </si>
  <si>
    <t>68397-LA PAZ</t>
  </si>
  <si>
    <t>MUNICIPIO DE LA PAZ - CESAR</t>
  </si>
  <si>
    <t>20171301010055</t>
  </si>
  <si>
    <t>Mejoramiento de la vía principal  Pajarito - Limites con el Municipio de Recetor en el Departamento de  Boyacá</t>
  </si>
  <si>
    <t>MUNICIPIO DE PAJARITO - BOYACÁ</t>
  </si>
  <si>
    <t>20171301010013</t>
  </si>
  <si>
    <t>Mejoramiento DE LAS VIAS PERICO Y CARBONAL DEL MUNICIPIO DE CHARTA  Santander</t>
  </si>
  <si>
    <t>Acuerdo 5 de 2/04/2018</t>
  </si>
  <si>
    <t>0468-SANTANDER</t>
  </si>
  <si>
    <t>DEPARTAMENTO DE SANTANDER</t>
  </si>
  <si>
    <t>20171301010014</t>
  </si>
  <si>
    <t>Construcción de placa huella en concreto en los corregimientos La Pradera, Sabanagrande, La Granja y cabecera municipal del Municipio de Sucre, Departamento de  Santander</t>
  </si>
  <si>
    <t>20171301010023</t>
  </si>
  <si>
    <t>Construcción de Placa Huella en las vias que conducen a las veredas la Granadina y El Rubi, en el municipio  la Belleza  Santander</t>
  </si>
  <si>
    <t>2017002700058</t>
  </si>
  <si>
    <t>Mejoramiento en pavimento asfáltico de la Vía Berrugas - San Onofre  y Ramal Rincón del Mar, Municipio de San Onofre, Departamento de     Sucre</t>
  </si>
  <si>
    <t>0270-SUCRE</t>
  </si>
  <si>
    <t>DEPARTAMENTO DE SUCRE</t>
  </si>
  <si>
    <t>20171301010053</t>
  </si>
  <si>
    <t>Mejoramiento de la vía Codazzi- Vía Nacional, etapa I, en el Departamento del   Cesar</t>
  </si>
  <si>
    <t>0220-CESAR</t>
  </si>
  <si>
    <t>DEPARTAMENTO DEL CESAR</t>
  </si>
  <si>
    <t>20171301010081</t>
  </si>
  <si>
    <t>Mejoramiento de red vial terciaria en las veredas Cuaza, Uchuvita y Ochica del Municipio de Labranzagrande Departamento de  Boyacá</t>
  </si>
  <si>
    <t>MUNICIPIO DE LABRANZAGRANDE - BOYACÁ</t>
  </si>
  <si>
    <t>20181301010027</t>
  </si>
  <si>
    <t>Mejoramiento de la vía que conduce del Municipio de Paya al Municipio de Pisba, Municipio de Paya - Departamento de  Boyacá</t>
  </si>
  <si>
    <t>MUNICIPIO DE PAYA - BOYACÁ</t>
  </si>
  <si>
    <t>20181301010022</t>
  </si>
  <si>
    <t>Mejoramiento de la vía que conduce del Municipio de Pisba al Municipio de Labranzagrande, Municipio de Pisba - Departamento de  Boyacá</t>
  </si>
  <si>
    <t>MUNICIPIO DE PISBA - BOYACÁ</t>
  </si>
  <si>
    <t>20171301010022</t>
  </si>
  <si>
    <t>Mejoramiento de la vía Minca - El Campano - La Tagua en el Distrito de Santa Marta, Departamento del  Magdalena</t>
  </si>
  <si>
    <t>Acuerdo 7 de 5/06/2018</t>
  </si>
  <si>
    <t>0247-MAGDALENA</t>
  </si>
  <si>
    <t>DEPARTAMENTO DEL MAGDALENA</t>
  </si>
  <si>
    <t>20171301010078</t>
  </si>
  <si>
    <t>Mejoramiento de la vía terciaria  Bodega -Palmor mediante la construcción de placa huellas,  en el municipio de Ciénaga, departamento de
  Magdalena</t>
  </si>
  <si>
    <t>20181301010008</t>
  </si>
  <si>
    <t>Mejoramiento de vias terciarias para una paz estable y duradera en los municipios del departamento de  Putumayo</t>
  </si>
  <si>
    <t>0686-PUTUMAYO</t>
  </si>
  <si>
    <t>DEPARTAMENTO DEL PUTUMAYO</t>
  </si>
  <si>
    <t>20181301010038</t>
  </si>
  <si>
    <t>Mejoramiento de las vías terciarias que conduce del paraje El Placer hasta la vereda el Piñal y de la Vereda La Costa hasta el casco urbano del municipio de  La Jagua Del Pilar, La Guajira</t>
  </si>
  <si>
    <t>44420-LA JAGUA DEL PILAR</t>
  </si>
  <si>
    <t>MUNICIPIO DE LA JAGUA DEL PILAR - LA GUAJIRA</t>
  </si>
  <si>
    <t>2017000060089</t>
  </si>
  <si>
    <t>Construcción del muelle fluvial de pasajeros del Municipio de  Leticia</t>
  </si>
  <si>
    <t>91001-LETICIA</t>
  </si>
  <si>
    <t>MUNICIPO DE LETICIA - AMAZONAS</t>
  </si>
  <si>
    <t>20181301010085</t>
  </si>
  <si>
    <t>Mejoramiento y caracterización de las vías terciarias de Arauquita, Arauca</t>
  </si>
  <si>
    <t>Acuerdo 8 de 25/07/2018</t>
  </si>
  <si>
    <t>0581-ARAUCA</t>
  </si>
  <si>
    <t>DEPARTAMENTO DEL ARAUCA</t>
  </si>
  <si>
    <t>20181301010104</t>
  </si>
  <si>
    <t>Mejoramiento y caracterización de las vías terciarias de  Chivor, Boyacá</t>
  </si>
  <si>
    <t>MUNICIPIO DE CHIVOR - BOYACÁ</t>
  </si>
  <si>
    <t>20171301010067</t>
  </si>
  <si>
    <t>Mejoramiento de vías terciarias mediante el uso de placa huella en municipios del Departamento del  Huila</t>
  </si>
  <si>
    <t>0441-HUILA</t>
  </si>
  <si>
    <t>DEPARTAMENTO DEL HUILA</t>
  </si>
  <si>
    <t>20171301010032</t>
  </si>
  <si>
    <t>Construcción del tramo vial Espriella - Río Mataje entre el PR 18+000 y el puente internacional Mataje, en el municipio de Tumaco, Departamento de  Nariño</t>
  </si>
  <si>
    <t>0352-NARIÑO</t>
  </si>
  <si>
    <t>20181301010054</t>
  </si>
  <si>
    <t>Mejoramiento DE LA VÍA TERCIARIA EL BALCÓN – LA CAPILLA EN EL MUNICIPIO DE  Bucarasica, Norte de Santander</t>
  </si>
  <si>
    <t>0454-NORTE DE SANTANDER</t>
  </si>
  <si>
    <t>DEPARTAMENTO DEL NORTE DE SANTANDER</t>
  </si>
  <si>
    <t>20181301010096</t>
  </si>
  <si>
    <t>Mejoramiento En Placa Huella de la vía Coromoro - Hatillos - Cincelada del Municipio de  Coromoro</t>
  </si>
  <si>
    <t>20181301010835</t>
  </si>
  <si>
    <t>Mejoramiento de vías terciarias en  Paya, Boyacá</t>
  </si>
  <si>
    <t>Acuerdo 9 de 3/08/2018</t>
  </si>
  <si>
    <t>20181301010964</t>
  </si>
  <si>
    <t>Mejoramiento de la vía Granada - San Carlos en el Departamento de  Antioquia</t>
  </si>
  <si>
    <t>0305-ANTIOQUIA</t>
  </si>
  <si>
    <t>DEPARTAMENTO DE ANTIOQUIA</t>
  </si>
  <si>
    <t>20181301010849</t>
  </si>
  <si>
    <t>Mejoramiento de la vía K15 - Tierralta en el departamento de  Córdoba</t>
  </si>
  <si>
    <t>20181301010033</t>
  </si>
  <si>
    <t>Mejoramiento de los caminos ancestrales sobre Caño Minitas en el Corregimiento de Barranco minas del Departamento del   Guainía</t>
  </si>
  <si>
    <t>0594-GUAINIA</t>
  </si>
  <si>
    <t>DEPARTAMENTO DEL GUAINIA</t>
  </si>
  <si>
    <t>20171301010047</t>
  </si>
  <si>
    <t>Mejoramiento de la Vía El Molino - El Portón, Municipio de El Molino, Departamento de  La Guajira</t>
  </si>
  <si>
    <t>44110-EL MOLINO</t>
  </si>
  <si>
    <t>MUNICIPIO DE EL MOLINO - LA GUAJIRA</t>
  </si>
  <si>
    <t>20181301010863</t>
  </si>
  <si>
    <t>Mejoramiento de las condiciones de transitabilidad de la vía para la Paz y la integración de la Subregión Guambuyaco, Departamento de Nariño - Municipio de  El Tambo</t>
  </si>
  <si>
    <t>MUNICIPIO EL TAMBO - NARIÑO</t>
  </si>
  <si>
    <t>20181301010053</t>
  </si>
  <si>
    <t>Mejoramiento de la vía terciaria La Florida – San Roque en el municipio de  Sardinata, Norte de Santander</t>
  </si>
  <si>
    <t>20171301010043</t>
  </si>
  <si>
    <t>Mantenimiento de la vía desde el  cruce Vereda La Libertad - La Julia, hasta el centro Poblado el Paraiso, Municipio de Uribe Departamento del Meta.  Uribe</t>
  </si>
  <si>
    <t>FONPET</t>
  </si>
  <si>
    <t>50370-URIBE</t>
  </si>
  <si>
    <t>ZOMAC - PDET</t>
  </si>
  <si>
    <t>MUNICIPIO DE URIBE - META</t>
  </si>
  <si>
    <t>20181301010109</t>
  </si>
  <si>
    <t>Mejoramiento De vías terciarías entre el corregimiento Estación Villa con la Vereda Nueva Idea, en el municipio Algarrobo -  Magdalena</t>
  </si>
  <si>
    <t>Convocatoria</t>
  </si>
  <si>
    <t>47030-ALGARROBO</t>
  </si>
  <si>
    <t>Ninguno</t>
  </si>
  <si>
    <t>MUNICIPIO DE ALGARROBO - MAGDALENA</t>
  </si>
  <si>
    <t>20171301010038</t>
  </si>
  <si>
    <t>Mejoramiento de la vía terciaria que comunica las veredas, Casa grande y Canadá en el municipio de  Manaure, Cesar</t>
  </si>
  <si>
    <t>20443-MANAURE</t>
  </si>
  <si>
    <t>MUNICIPIO DE MANAURE - CESAR</t>
  </si>
  <si>
    <t>20181301010084</t>
  </si>
  <si>
    <t>Mejoramiento de la vía rural Romeritos, en el marco de la implementación de los acuerdos de paz en el municipio de  Cerrito, Santander</t>
  </si>
  <si>
    <t>68162-CERRITO</t>
  </si>
  <si>
    <t>MUNICIPIO DE EL CERRITO - SANTANDER</t>
  </si>
  <si>
    <t>20171301010042</t>
  </si>
  <si>
    <t>Construcción de vías de acceso y obras  complementarias del puente que intercomunica a los municipios de Valencia y Tierralta del departamento  Córdoba</t>
  </si>
  <si>
    <t>Acuerdo 10 de 5/10/2018</t>
  </si>
  <si>
    <t>DEPARTAMENTO DE CORDOBA</t>
  </si>
  <si>
    <t>2017002440001</t>
  </si>
  <si>
    <t>Mejoramiento de la vía urumita- la esperanza - pata de gallina- zona rural del municipio de urumita, departamento de  La Guajira</t>
  </si>
  <si>
    <t>44855-URUMITA</t>
  </si>
  <si>
    <t>MUNICIPIO DE URUMITA - LA GUAJIRA</t>
  </si>
  <si>
    <t>2017002440037</t>
  </si>
  <si>
    <t>Mejoramiento en pavimento flexible de la vía que conduce del municipio de Uribia al corregimiento de el Cardón departamento de    La Guajira</t>
  </si>
  <si>
    <t>0244-GUAJIRA</t>
  </si>
  <si>
    <t>DEPARTAMENTO DE LA GUAJIRA</t>
  </si>
  <si>
    <t>20181301010051</t>
  </si>
  <si>
    <t>Mejoramiento de la vía terciaria Club de Leones – la Esmeralda en el municipio de  Tibú, Norte de Santander</t>
  </si>
  <si>
    <t>20171301010020</t>
  </si>
  <si>
    <t>Mejoramiento  de Vías terciarias en el Municipio de Landazuri -   Santander</t>
  </si>
  <si>
    <t>20181301011733</t>
  </si>
  <si>
    <t>Elaboración de estudios y diseños para el mantenimiento y mejoramiento de las vías de la red terciaria en los tramos de Santa Rita - Diamante, Paraíso – Gaviotas – Mancitas y Santader – Yavia – Papamene en el municipio  de  Uribe</t>
  </si>
  <si>
    <t>20181301010676</t>
  </si>
  <si>
    <t>Mejoramiento de vías terciarias en  Apía, Santuario, La Celia, Pueblo Rico</t>
  </si>
  <si>
    <t>0366-RISARALDA</t>
  </si>
  <si>
    <t>DEPARTAMENTO DE RISARALDA</t>
  </si>
  <si>
    <t>20181301010236</t>
  </si>
  <si>
    <t>Construcción DE PAVIMENTO EN PLACA HUELLA EN TRAMOS VARIOS PARA LA VIA QUE UNE A LOS CORREGIMIENTOS LOS CORRALES Y SAN PEDRO DE ARROYO HONDO DEL MUNICIPIO DE PURÍSIMA,   Córdoba</t>
  </si>
  <si>
    <t>23586-PURISIMA</t>
  </si>
  <si>
    <t>MUNICIPIO DE PURISIMA - CÓRDOBA</t>
  </si>
  <si>
    <t>20181301010041</t>
  </si>
  <si>
    <t>Mejoramiento de las vías terciarias en el marco de la implementación de los acuerdos de paz en el municipio de  Guática, Risaralda</t>
  </si>
  <si>
    <t>66318-GUATICA</t>
  </si>
  <si>
    <t>MUNICIPIO DE GUÁTICA - RISARALDA</t>
  </si>
  <si>
    <t>20181301010555</t>
  </si>
  <si>
    <t>Construcción de unidades sanitarias en el área rural del departamento de   Cundinamarca</t>
  </si>
  <si>
    <t>0425-CUNDINAMARCA</t>
  </si>
  <si>
    <t>ZOMAC</t>
  </si>
  <si>
    <t>EMPRESAS PÚBLICAS DE CUNDINAMARCA S.A. ESP.</t>
  </si>
  <si>
    <t>DEPARTAMENTO DE CUNDINAMARCA</t>
  </si>
  <si>
    <t>VIVIENDA, CIUDAD Y TERRITORIO</t>
  </si>
  <si>
    <t>2018234640025</t>
  </si>
  <si>
    <t>MEJORAMIENTO DE LA VÍA SABANETA - GUAYMARAL, MEDIANTE LA CONSTRUCCIÓN DE PAVIMENTO EN PLACA HUELLA, EN EL MARCO DE LA IMPLEMENTACIÓN DE LOS ACUERDOS DE PAZ, ZONA RURAL DEL MUNICIPIO DE MOMÍL,  CÓRDOBA</t>
  </si>
  <si>
    <t>Acuerdo 11 de 28/12/2018</t>
  </si>
  <si>
    <t>23464-MOMIL</t>
  </si>
  <si>
    <t>2018503300001</t>
  </si>
  <si>
    <t>CONSTRUCCIÓN EN PAVIMENTO FLEXIBLE DE LA VÍA QUE CONDUCE DESDE EL PUENTE DEL RÍO LUCÍA HACIA LA VEREDA EL DIAMANTE- TRAMO 4- MUNICIPIO DE   MESETAS, META</t>
  </si>
  <si>
    <t>50330-MESETAS</t>
  </si>
  <si>
    <t>20181301010035</t>
  </si>
  <si>
    <t>MEJORAMIENTO DE LA VÍA TERCIARIA EN LA VEREDA EL REPOSO MEDIANTE LA CONSTRUCCIÓN DE PLACA HUELLA EN PUNTOS CRÍTICOS DEL MUNICIPIO DE SIMACOTA  SANTANDER</t>
  </si>
  <si>
    <t>68745-SIMACOTA</t>
  </si>
  <si>
    <t>20181301010081</t>
  </si>
  <si>
    <t>MEJORAMIENTO DE VÍAS TERCIARIAS EN EL MARCO DE LA  IMPLEMENTACIÓN DE LOS ACUERDOS DE PAZ EN EL MUNICIPIO DE  MISTRATÓ, RISARALDA</t>
  </si>
  <si>
    <t>66456-MISTRATO</t>
  </si>
  <si>
    <t>20181301010107</t>
  </si>
  <si>
    <t>MEJORAMIENTO DE VÍAS TERCIARIAS, EN EL MARCO DE LA IMPLEMENTACIÓN DE LOS ACUERDOS DE PAZ EN EL MUNICIPIO DE  BALBOA, RISARALDA</t>
  </si>
  <si>
    <t>66075-BALBOA</t>
  </si>
  <si>
    <t>20181301010127</t>
  </si>
  <si>
    <t>MEJORAMIENTO DE VÍAS PARA LA PAZ MEDIANTE CONSTRUCCIÓN DE PLACA HUELLA EN EL MUNICIPIO DE PELAYA  CESAR</t>
  </si>
  <si>
    <t>20550-PELAYA</t>
  </si>
  <si>
    <t>20181301010144</t>
  </si>
  <si>
    <t>MEJORAMIENTO EN PLACA HUELLA DE LA VÍA DE EVACUACIÓN ZONA DE AMENAZA VOLCÁNICA GALERAS DESDE EL CASCO URBANO DE LA FLORIDA AL ALBERGE LA PALMA, DEL MUNICIPIO DE LA FLORIDA DEPARTAMENTO DE  NARIÑO</t>
  </si>
  <si>
    <t>52381-LA FLORIDA</t>
  </si>
  <si>
    <t>20181301010156</t>
  </si>
  <si>
    <t>MEJORAMIENTO DE VÍAS TERCIARIAS, EN EL MARCO DE LA IMPLEMENTACIÓN DE LOS ACUERDOS DE PAZ, EN EL MUNICIPIO DE  LA VIRGINIA, RISARALDA</t>
  </si>
  <si>
    <t>66400-LA VIRGINIA</t>
  </si>
  <si>
    <t>20181301010166</t>
  </si>
  <si>
    <t>MEJORAMIENTO DE VIAS TERCIARIAS, VIAS PARA LA PAZ, MEDIANTE LA CONSTRUCCION DE PLACA HUELLA EN EL SECTOR DE PUNTA DE BLANCO EN EL MUNICIPIO DE   SAN BENITO ABAD, SUCRE</t>
  </si>
  <si>
    <t>70678-SAN BENITO ABAD</t>
  </si>
  <si>
    <t>20181301010169</t>
  </si>
  <si>
    <t>MEJORAMIENTO CON PLACA HUELLA DE LA VÍA LA LUPA HUECO HONDO EN EL SECTOR CONOCIDO COMO VILLA NUEVA BUESACO, EN EL MUNICIPIO DE COLÓN GÉNOVA DEL DEPARTAMENTO DE  NARIÑO</t>
  </si>
  <si>
    <t>52203-COLON</t>
  </si>
  <si>
    <t>20181301010170</t>
  </si>
  <si>
    <t>MEJORAMIENTO DE VÍAS TERCIARIAS, VÍAS PARA LA PAZ, MEDIANTE EL USO DE PLACA HUELLA EN LA ZONA RURAL DEL MUNICIPIO DE   PITALITO, HUILA</t>
  </si>
  <si>
    <t>41551-PITALITO</t>
  </si>
  <si>
    <t>20181301010174</t>
  </si>
  <si>
    <t>MEJORAMIENTO DE VÍAS TERCIARIAS, VÍAS PARA LA PAZ, MEDIANTE EL USO DE PLACA HUELLA EN EL MUNICIPIO DE  LA PLATA, HUILA</t>
  </si>
  <si>
    <t>41396-LA PLATA</t>
  </si>
  <si>
    <t>20181301010176</t>
  </si>
  <si>
    <t>CONSTRUCCIÓN DE PAVIMENTO RÍGIDO EN LOS CORREGIMIENTOS AYACUCHO Y LA MATA DEL MUNICIPIO DE  LA GLORIA</t>
  </si>
  <si>
    <t>20383-LA GLORIA</t>
  </si>
  <si>
    <t>20181301010183</t>
  </si>
  <si>
    <t>MEJORAMIENTO DE LA VÍA TERCIARIA QUE COMUNICA LOS CORREGIMIENTOS DE LA ESTRELLA Y CANOA, EN EL MUNICIPIO DE CHIBOLO, DEPARTAMENTO DEL  MAGDALENA</t>
  </si>
  <si>
    <t>47170-CHIVOLO</t>
  </si>
  <si>
    <t>20181301010225</t>
  </si>
  <si>
    <t>MEJORAMIENTO DE LA VÍA RURAL QUE COMUNICA A LA VEREDA DE AGUAFRÍA CON LA VEREDA GARZÓN, EN EL MUNICIPIO DE EL BANCO, DEPARTAMENTO DEL  MAGDALENA</t>
  </si>
  <si>
    <t>47245-EL BANCO</t>
  </si>
  <si>
    <t>20181301010235</t>
  </si>
  <si>
    <t>CONSTRUCCIÓN DE PLACA HUELLA Y MEJORAMIENTO DE VÍAS TERCIARIAS EN EL MUNICIPIO DE   SAN PEDRO DE URABA, ANTIOQUIA</t>
  </si>
  <si>
    <t>05665-SAN PEDRO DE URABA</t>
  </si>
  <si>
    <t>20181301010245</t>
  </si>
  <si>
    <t>CONSTRUCCIÓN DE PLACA HUELLA Y MEJORAMIENTO DE LAS VÍAS LOS CAÑOS- EL BURRO, CASA LOMA- CERRO BUENAVISTA Y ZAPINDONGA- ARRIBA- PELAYITO DEL MUNICIPIO DE   SAN PEDRO DE URABA, ANTIOQUIA</t>
  </si>
  <si>
    <t>20181301010249</t>
  </si>
  <si>
    <t>MEJORAMIENTO CON PLACA HUELLAS EN VÍA CHINÚ - SAN RAFAEL DEL MUNICIPIO DE CHINÚ, DEPARTAMENTO DE  CÓRDOBA</t>
  </si>
  <si>
    <t>23182-CHINU</t>
  </si>
  <si>
    <t>20181301010251</t>
  </si>
  <si>
    <t>MEJORAMIENTO CON PLACA HUELLAS EN VIAS DE LOS CORREGIMIENTOS JOSÉ MANUEL DE ALTAMIRA, PAJONAL Y SAN JOSÉ DE LAS CAÑAS DEL MUNICIPIO DE SAN BERNARDO DEL VIENTO, DEPARTAMENTO DE  CÓRDOBA</t>
  </si>
  <si>
    <t>23675-SAN BERNARDO DEL VIENTO</t>
  </si>
  <si>
    <t>20181301010253</t>
  </si>
  <si>
    <t>MEJORAMIENTO CON PLACA HUELLAS EN LA VÍA CIÉNAGA DE ORO - CORREGIMIENTO EL SIGLO DEL MUNICIPIO DE CIÉNAGA DE ORO DEPARTAMENTO DE  CÓRDOBA</t>
  </si>
  <si>
    <t>23189-CIENAGA DE ORO</t>
  </si>
  <si>
    <t>20181301010268</t>
  </si>
  <si>
    <t>MEJORAMIENTO DE LA VIA PARA LA INTEGRACION VIAL DE LOS CORREGIMIENTOS DE JESUS DEL MONTE, CONCEPCION Y CANDELARIA, EN EL MUNICIPIO DE CERRO DE SAN ANTONIO,   MAGDALENA</t>
  </si>
  <si>
    <t>47161-CERRO SAN ANTONIO</t>
  </si>
  <si>
    <t>20181301010276</t>
  </si>
  <si>
    <t>CONSTRUCCIÓN DE PAVIMENTACIÓN EN CONCRETO RIGIDO DE LA  CARRETERA YUTO - RAMAL  DOÑA JOSEFA DEL KM 0+000 AL K2+000 EN  ATRATO</t>
  </si>
  <si>
    <t>27050-ATRATO</t>
  </si>
  <si>
    <t>20181301010278</t>
  </si>
  <si>
    <t>MEJORAMIENTO DE LA VIA TERCIARIA EN EL SECTOR K0+670 A K2+120 DEL CORREGIMIENTO PEÑOL VIEJO, MEDIANTE LA CONSTRUCCION DE PLACA HUELLA EN SITIOS CRITICOS EN EL MUNICIPIO DE  EL PEÑOL, NARIÑO</t>
  </si>
  <si>
    <t>52254-EL PE?OL</t>
  </si>
  <si>
    <t>20181301010280</t>
  </si>
  <si>
    <t>CONSTRUCCIÓN DE PAVIMENTO EN CONCRETO RÍGIDO DEL PASO VIAL DEL MUNICIPIO DE LA LLANADA SOBRE LA VIA DEPARTAMENTAL 1702, DE LOS TRAMOS LA LLANADA – SAMANIEGO Y LA LLANADA – LOS ANDES SOTOMAYOR, DEL MUNICIPIO DE  LA LLANADA, NARIÑO</t>
  </si>
  <si>
    <t>52385-LA LLANADA</t>
  </si>
  <si>
    <t>20181301010285</t>
  </si>
  <si>
    <t>MEJORAMIENTO DE LA VÍA TERCIARIA MEDIANTE LA CONSTRUCCIÓN DE PLACA HUELLA EN LA VEREDA CARIACO BAJO DEL MUNICIPIO DE   CONSACA, NARIÑO</t>
  </si>
  <si>
    <t>52207-CONSACA</t>
  </si>
  <si>
    <t>20181301010288</t>
  </si>
  <si>
    <t>MEJORAMIENTO DEL TRAMO VIAL CABECERA MUNICIPAL - VÍA SAN PABLO PR K0+540 AL PR K2+540 Y RAMAL SAN PABLO - EL TABLON DEL PR K0+00 AL  PR K0+650 MEDIANTE EL USO DE PLACA HUELLA EN LA RED VIAL TERCIARIA DEL MUNICIPIO DE   RICAURTE, NARIÑO</t>
  </si>
  <si>
    <t>52612-RICAURTE</t>
  </si>
  <si>
    <t>20181301010297</t>
  </si>
  <si>
    <t>CONSTRUCCIÓN DE 425 UNIDADES SANITARIAS CON POZO SÉPTICO, EN EL MARCO DE LA IMPLEMENTACIÓN DE LOS ACUERDOS DE PAZ, EN LA ZONA RURAL DEL MUNICIPIO DE   SAMPUÉS, SUCRE</t>
  </si>
  <si>
    <t>70670-SAMPUES</t>
  </si>
  <si>
    <t>20181301010302</t>
  </si>
  <si>
    <t>MEJORAMIENTO DE LA VÍA TERCIARIA QUE COMUNICA A LAS VEREDAS GURUVITA Y SINAGAZA, EN EL MARCO DE LA IMPLEMENTACIÓN DE LOS ACUERDOS DE PAZ, EN EL MUNICIPIO DE  CHAMEZA, CASANARE</t>
  </si>
  <si>
    <t>85015-CHAMEZA</t>
  </si>
  <si>
    <t>20181301010316</t>
  </si>
  <si>
    <t>MEJORAMIENTO DE VÍAS TERCIARIAS MEDIANTE EL USO DE PLACA HUELLA EN LA VIA PUEBLO NUEVO - CORREGIMIENTO EL POBLADO EN EL MUNICIPIO DE  PUEBLO NUEVO, CÓRDOBA</t>
  </si>
  <si>
    <t>23570-PUEBLO NUEVO</t>
  </si>
  <si>
    <t>20181301010321</t>
  </si>
  <si>
    <t>CONSTRUCCIÓN PUENTE VEHICULAR SOBRE EL CAÑO CANACABARE Y OBRAS COMPLEMENTARIAS EN LAS VEREDAS BRISAS DE MAREMARE Y VENTUROSA, DEL MUNICIPIO DE OROCUE DEPARTAMENTO DE  CASANARE</t>
  </si>
  <si>
    <t>85230-OROCUE</t>
  </si>
  <si>
    <t>20181301010335</t>
  </si>
  <si>
    <t>CONSTRUCCIÓN DEL PUENTE EN LA VEREDA LA CAPILLA DEL CORREGIMIENTO DE AGUABLANCA, MUNICIPIO DE BUCARASICA,   NORTE DE SANTANDER</t>
  </si>
  <si>
    <t>54109-BUCARASICA</t>
  </si>
  <si>
    <t>20181301010349</t>
  </si>
  <si>
    <t>FORTALECIMIENTO DE LA INFRAESTRUCTURA EDUCATIVA RURAL DEL DEPARTAMENTO DE  PUTUMAYO</t>
  </si>
  <si>
    <t>EDUCACIÓN</t>
  </si>
  <si>
    <t>20181301010359</t>
  </si>
  <si>
    <t>REHABILITACIÓN DE PUNTOS CRÍTICOS DE LA VÍA ALTERNA EL RODEO – CANDELARIA, ZONA RURAL DEL MUNICIPIO DE  LORICA, CÓRDOBA</t>
  </si>
  <si>
    <t>23417-LORICA</t>
  </si>
  <si>
    <t>20181301010360</t>
  </si>
  <si>
    <t>MEJORAMIENTO DE LA VÍA SARDINATA - LAS MERCEDES K0+000 AL K2+000, MUNICIPIO DE SARDINATA,   NORTE DE SANTANDER</t>
  </si>
  <si>
    <t>54720-SARDINATA</t>
  </si>
  <si>
    <t>20181301010367</t>
  </si>
  <si>
    <t>MEJORAMIENTO DE LA VÍA RURAL PARA LA PAZ QUE COMUNICA A LA VEREDA BATEAS DESDE EL SECTOR EL OCOBO DEL MUNICIPIO DE TIBACUY,  CUNDINAMARCA</t>
  </si>
  <si>
    <t>25805-TIBACUY</t>
  </si>
  <si>
    <t>20181301010411</t>
  </si>
  <si>
    <t>MEJORAMIENTO DE LA VIA MESÓN - PUERTO LIMÓN  PUTUMAYO</t>
  </si>
  <si>
    <t>20181301010412</t>
  </si>
  <si>
    <t>MEJORAMIENTO CORREDOR VIAL ALMEIDA - CHIVOR (RUTA 56BY04) DE LA ABSCISA K33+701 - K35+701 DEPARTAMENTO DE  BOYACÁ</t>
  </si>
  <si>
    <t>20181301010414</t>
  </si>
  <si>
    <t>MEJORAMIENTO DE LA VÍA QUE COMUNICA LA RUTA NACIONAL 49 CON LA VEREDA LAS ILUSIONES EN EL MUNICIPIO DE EL MOLINO, DEPARTAMENTO DE   LA GUAJIRA</t>
  </si>
  <si>
    <t>20181301010424</t>
  </si>
  <si>
    <t>MEJORAMIENTO DE LA VIA TERCIARIA MEDIANTE LA CONSTRUCCION DE PLACA HUELLA EN EL TRAMO QUE CONDUCE DE LA VEREDA GUATEMALA A MONTEREDONDO MUNICIPIO DE  MIRANDA, CAUCA</t>
  </si>
  <si>
    <t>19455-MIRANDA</t>
  </si>
  <si>
    <t>20181301010428</t>
  </si>
  <si>
    <t>MANTENIMIENTO Y ADECUACIÓN DE LAS VÍAS QUE COMUNICA LA VEREDA LA ESTRELLA - LOS CAÑOS Y LA VÍA EL BAJO - LAS MULAS JURISDICCIÓN DEL MUNICIPIO DE  NUEVA GRANADA</t>
  </si>
  <si>
    <t>47460-NUEVA GRANADA</t>
  </si>
  <si>
    <t>20181301010450</t>
  </si>
  <si>
    <t>MEJORAMIENTO DE LAS VÍAS TERCIARIAS DEL MUNICIPIO DE TEORAMA DPTO  NORTE DE SANTANDER</t>
  </si>
  <si>
    <t>54800-TEORAMA</t>
  </si>
  <si>
    <t>20181301010453</t>
  </si>
  <si>
    <t>MEJORAMIENTO DE LA VÍA TERCIARIA, ACCESO A LA BOCATOMA, DEL MUNICIPIO DE SARAVENA, DEPARTAMENTO DE  ARAUCA</t>
  </si>
  <si>
    <t>81736-SARAVENA</t>
  </si>
  <si>
    <t>20181301010461</t>
  </si>
  <si>
    <t>DOTACIÓN DE MOBILIARIO ESCOLAR, COMO IMPLEMENTACIÓN DEL ACUERDO FINAL PARA LA TERMINACIÓN DEL CONFLICTO Y LA CONSTRUCCIÓN DE UNA PAZ ESTABLE Y DURADERA, REGIÓN OCCIDENTAL DEPARTAMENTO  NORTE DE SANTANDER</t>
  </si>
  <si>
    <t>20181301010472</t>
  </si>
  <si>
    <t>MEJORAMIENTO DE VÍAS TERCIARIAS EN LAS VEREDAS EL MOLINO Y LA PLAYA DEL MUNICIPIO DE COCORNÁ, DEPARTAMENTO DE  ANTIOQUIA</t>
  </si>
  <si>
    <t>05197-COCORNA</t>
  </si>
  <si>
    <t>20181301010475</t>
  </si>
  <si>
    <t>CONSTRUCCIÓN DE INFRAESTRUCTURA EDUCATIVA RURAL EN LA I.E. ANDRÉS BELLO - SEDE PRINCIPAL, COMUNIDAD INDÍGENA DE YURI - DEPARTAMENTO DEL GUAINÍA, MUNICIPIO DE  INÍRIDA</t>
  </si>
  <si>
    <t>20181301010492</t>
  </si>
  <si>
    <t>MEJORAMIENTO DE LA VIA QUE CONDUCE DEL CORREGIMIENTO DE CHORRERAS A LA VEREDA ALTOBONITO, MEDIANTE LA CONSTRUCCION DE PLACAS HUELLAS, MUNICIPIO DE  BUGALAGRANDE, VALLE DEL CAUCA</t>
  </si>
  <si>
    <t>76113-BUGALAGRANDE</t>
  </si>
  <si>
    <t>20181301010518</t>
  </si>
  <si>
    <t>FORTALECIMIENTO RURAL EN EL MARCO DE LA CONSOLIDACIÓN DE LA PAZ, MEDIANTE LA CONSTRUCCIÓN Y DOTACIÓN DE AULAS MULTIPLES EN INSTITUCIONES EDUCATIVAS DE CORREGIMIENTOS DEL MUNICIPIO DE  MEDIO BAUDÓ</t>
  </si>
  <si>
    <t>27430-MEDIO BAUDO</t>
  </si>
  <si>
    <t>20181301010529</t>
  </si>
  <si>
    <t>MEJORAMIENTO DE VÍAS TERCIARIAS EN PLACA HUELLA DE LAS VEREDAS EL ARENAL Y LA PLANADA EN EL MUNICIPIO DE LOS ANDES, DEPARTAMENTO DE  NARIÑO</t>
  </si>
  <si>
    <t>52418-LOS ANDES</t>
  </si>
  <si>
    <t>20181301010533</t>
  </si>
  <si>
    <t>MEJORAMIENTO DE LA VÍA TERCIARIA DESDE LA VEREDA BALSILLAS QUE CONDUCE A LA NUEVA REFORMA MEDIANTE LA CONSTRUCCIÓN DE PLACA HUELLA EN PUNTOS CRÍTICOS EN EL MUNICIPIO DE  ATACO, TOLIMA</t>
  </si>
  <si>
    <t>73067-ATACO</t>
  </si>
  <si>
    <t>20181301010537</t>
  </si>
  <si>
    <t>MEJORAMIENTO DE LA VÍA TERCIARIA MEDIANTE LA CONSTRUCCIÓN DE PLACA HUELLA, EN PUNTOS CRÍTICOS, EN EL TRAMO QUE CONDUCE AL CORREGIMIENTO GUATEMALA MUNICIPIO   EL DOVIO, VALLE DEL CAUCA</t>
  </si>
  <si>
    <t>76250-EL DOVIO</t>
  </si>
  <si>
    <t>20181301010541</t>
  </si>
  <si>
    <t>MEJORAMIENTO DE LA VÍA SINCELEJO - CRUZ DEL BEQUE, EN EL MARCO DE LA IMPLEMENTACIÓN DE LOS ACUERDOS DE PAZ, ZONA RURAL DEL MUNICIPIO DE   SINCELEJO, SUCRE</t>
  </si>
  <si>
    <t>70001-SINCELEJO</t>
  </si>
  <si>
    <t>20181301010549</t>
  </si>
  <si>
    <t>MEJORAMIENTO Y REHABILITACIÓN DE LA VÍA VILLETA - ÚTICA, A LA ALTURA DEL MUNICIPIO DE  QUEBRADANEGRA</t>
  </si>
  <si>
    <t>20181301010568</t>
  </si>
  <si>
    <t>MEJORAMIENTO CON PAVIMENTO RÍGIDO EN LA VÍA SAN JOSE DE PILETA - COROZAL DEL MUNICIPIO DE COROZAL DEPARTAMENTO DE  SUCRE</t>
  </si>
  <si>
    <t>70215-COROZAL</t>
  </si>
  <si>
    <t>20181301010618</t>
  </si>
  <si>
    <t>MEJORAMIENTO Y CARACTERIZACIÓN DE LAS VÍAS RURALES, VÍAS PARA LA PAZ, DEL MUNICIPIO DE PULI,   CUNDINAMARCA</t>
  </si>
  <si>
    <t>25580-PULI</t>
  </si>
  <si>
    <t>20181301010621</t>
  </si>
  <si>
    <t>MEJORAMIENTO DE VÍAS TERCIARIAS MEDIANTE LA CONSTRUCCIÓN DE PLACA HUELLA EN LAS VEREDAS ALTO LEJANÍAS Y LAS DELICIAS AFECTADAS POR EL CONFLICTO  ARMADO EN EL MUNICIPIO DE   LEJANÍAS</t>
  </si>
  <si>
    <t>50400-LEJANIAS</t>
  </si>
  <si>
    <t>20181301010623</t>
  </si>
  <si>
    <t>PAVIMENTACIÓN RURAL DE TRAMO DE 1400 METROS DE LA VÍA QUE CONDUCE DESDE EL CORREGIMIENTO LA CAUCANA HACIA EL CASCO URBANO  Y OBRAS COMPLEMENTARIAS EN EL MUNICIPIO DE  TARAZÁ, ANTIOQUIA</t>
  </si>
  <si>
    <t>05790-TARAZA</t>
  </si>
  <si>
    <t>20181301010640</t>
  </si>
  <si>
    <t>MEJORAMIENTO DE LAS VÍAS TERCIARIAS EN LAS VEREDAS LA GRANJA, CHUZA Y CHAGRAURCO, MEDIANTE LA CONSTRUCCIÓN DE PLACA HUELLA EN SITIOS CRÍTICOS EN EL MUNICIPIO DE  EL TAMBO, NARIÑO</t>
  </si>
  <si>
    <t>52260-EL TAMBO</t>
  </si>
  <si>
    <t>20181301010642</t>
  </si>
  <si>
    <t>MEJORAMIENTO DE LA VIA PUERTO RONDON - VEREDA SAN IGNACIO EN EL MUNICIPIO DE  PUERTO RONDÓN, ARAUCA</t>
  </si>
  <si>
    <t>81591-PUERTO RONDON</t>
  </si>
  <si>
    <t>20181301010643</t>
  </si>
  <si>
    <t>MEJORAMIENTO DE LA VIA TERCIARIA QUE INTEGRA LOS CORREGIMIENTOS DE CANTAGALLAR – TIO GOLLO – SABANAS EN EL MUNICIPIO DE EL PIÑON,  MAGDALENA</t>
  </si>
  <si>
    <t>47258-EL PI?ON</t>
  </si>
  <si>
    <t>20181301010670</t>
  </si>
  <si>
    <t>IMPLEMENTACIÓN DE SISTEMAS DE GENERACIÓN DE ENERGÍA SOLAR FOTOVOLTAICAS AUTÓNOMOS PARA LA ENERGIZACIÓN DE VIVIENDAS EN LAS ZONAS RURALES NO INTERCONECTADAS DEL MUNICIPIO DE  URUMITA</t>
  </si>
  <si>
    <t>MINAS Y ENERGÍA</t>
  </si>
  <si>
    <t>20181301010710</t>
  </si>
  <si>
    <t>MEJORAMIENTO DE VÍAS TERCIARIAS MEDIANTE LA CONSTRUCCIÓN DE PLACA HUELLA  EN LOS TRAMOS DE FIGUEROA - EL CHARCO, CLARETE, LOS TENDIDOS Y SAN RAFAEL - LA MESETA DEL MUNICIPIO DE    POPAYÁN, CAUCA</t>
  </si>
  <si>
    <t>19001-POPAYAN</t>
  </si>
  <si>
    <t>20181301010732</t>
  </si>
  <si>
    <t>MEJORAMIENTO DE LAS VÍAS TERCIARIAS MEDIANTE EL USO DE PLACA HUELLA ENTRE LA CABECERA MUNICIPAL Y LA VEREDA CURACAS EN EL MUNICIPIO DE   MERCADERES, CAUCA</t>
  </si>
  <si>
    <t>19450-MERCADERES</t>
  </si>
  <si>
    <t>20181301010766</t>
  </si>
  <si>
    <t>MEJORAMIENTO  DE UN TRAMO DE LA VÍA EL ROBLE – LA APARTADA, SECTOR QUIZAMAS EN EL MUNICIPIO DE   EL ROBLE, SUCRE</t>
  </si>
  <si>
    <t>70233-EL ROBLE</t>
  </si>
  <si>
    <t>20181301010785</t>
  </si>
  <si>
    <t>MEJORAMIENTO DE LA VIA SUCRE – EL PARAISO MEDIANTE LA CONSTRUCCION DE PLACA HUELLA EN LOS SECTORES: LA CEJA, QUITETO, CRUCERO BELLO, LA GRANJA, EL CARMELO, EL PARAISO, MUNICIPIO   SUCRE, CAUCA</t>
  </si>
  <si>
    <t>19785-SUCRE</t>
  </si>
  <si>
    <t>20181301010841</t>
  </si>
  <si>
    <t>MEJORAMIENTO DE LA VÍA TERCIARIA PLAZA PELA - LOS LEONES, MEDIANTE EL USO DE PLACA HUELLA EN EL MUNICIPIO DE GALERAS, DEPARTAMENTO DE  SUCRE  GALERAS</t>
  </si>
  <si>
    <t>70235-GALERAS</t>
  </si>
  <si>
    <t>20181301010852</t>
  </si>
  <si>
    <t>ADQUISICIÓN DE MOBILIARIO ESCOLAR PARA INSTITUCIONES EDUCATIVAS DE MUNICIPIOS NO CERTIFICADOS EN EDUCACIÓN  EN EL DEPARTAMENTO DEL   HUILA</t>
  </si>
  <si>
    <t>20181301010934</t>
  </si>
  <si>
    <t>CONSTRUCCIÓN PLACA HUELLAS EN EL CORREGIMIENTO  ESTACIÓN COCORNA DESDE EL KM 0+00 HASTA  KM 4+100, MUNICIPIO DE   PUERTO TRIUNFO</t>
  </si>
  <si>
    <t>05591-PUERTO TRIUNFO</t>
  </si>
  <si>
    <t>20181301010941</t>
  </si>
  <si>
    <t>MEJORAMIENTO DE LAS VÍAS TERCIARIAS MEDIANTE LA CONSTRUCCIÓN DE PLACAS HUELLA EN LA VÍA QUE COMUNICA EL CORREGIMIENTO ARAGUA, PLAN DE ÁLVAREZ, VÍA LA FORTUNA EN LA VEREDA LA GERMANIA DEL MUNICIPIO  SANTA HELENA DEL OPÓN, SANTANDER</t>
  </si>
  <si>
    <t>68720-SANTA HELENA DEL OPON</t>
  </si>
  <si>
    <t>20181301011030</t>
  </si>
  <si>
    <t>MEJORAMIENTO DE LA VÍA 128, VERSALLES - PLANES MUNICIPIO DE  URIBE, META</t>
  </si>
  <si>
    <t>20181301011042</t>
  </si>
  <si>
    <t>MEJORAMIENTO DE VÍAS TERCIARIAS MEDIANTE LA REALIZACIÓN DE PLACA HUELLA EN LAS VEREDAS EL VERGEL Y VAHITOS, DEPARTAMENTO DE ANTIOQUÍA, MUNICIPIO DE  GRANADA</t>
  </si>
  <si>
    <t>05313-GRANADA</t>
  </si>
  <si>
    <t>20181301011047</t>
  </si>
  <si>
    <t>MEJORAMIENTO DE VÍA TERCIARIA  EN LA VEREDA  VALLEJUELITO PEÑAS (PANTALIO CERRO CHAPECO) DEPARTAMENTO DE ANTIOQUIA MUNICIPIO DE   LA UNIÓN</t>
  </si>
  <si>
    <t>05400-LA UNION</t>
  </si>
  <si>
    <t>20181301011048</t>
  </si>
  <si>
    <t>OPTIMIZACIÓN DEL SISTEMA DE ACUEDUCTO Y ALCANTARILLADO DEL CORREGIMIENTO LLANOS DE CUIVA,   YARUMAL</t>
  </si>
  <si>
    <t>05887-YARUMAL</t>
  </si>
  <si>
    <t>20181301011079</t>
  </si>
  <si>
    <t>MEJORAMIENTO DE VÍAS TERCIARIAS EN EL CORREGIMIENTO DE JIGUALES EN EL MARCO DE LA IMPLEMENTACION DE LOS ACUERDOS DE PAZ EN EL MUNICIPIO DE  YOTOCO, VALLE DEL CAUCA</t>
  </si>
  <si>
    <t>76890-YOTOCO</t>
  </si>
  <si>
    <t>20181301011084</t>
  </si>
  <si>
    <t>CONSTRUCCIÓN ELECTRIFICACIÓN RURAL VEREDA EL CARIBE DEL MUNICIPIO DE   PUERTO LLERAS</t>
  </si>
  <si>
    <t>50577-PUERTO LLERAS</t>
  </si>
  <si>
    <t>20181301011086</t>
  </si>
  <si>
    <t>CONSTRUCCIÓN  ELECTRIFICACIÓN RURAL DE LAS VEREDAS CAÑO RICO, AGUA LINDA Y CANDILEJAS DEL MUNICIPIO DE   PUERTO LLERAS</t>
  </si>
  <si>
    <t>20181301011155</t>
  </si>
  <si>
    <t>MEJORAMIENTO DE LA VIA TERCIARIA QUE CONDUCE A LA VEREDA JIGUAL MEDIANTE LA CONSTRUCCIÓN DE PLACA HUELLA DESDE K+240 AL K1+806, MUNICIPIO DE  LA SIERRA, CAUCA</t>
  </si>
  <si>
    <t>19392-LA SIERRA</t>
  </si>
  <si>
    <t>20181301011211</t>
  </si>
  <si>
    <t>MEJORAMIENTO DE LA VÍA TERCIARIA MEDIANTE LA CONSTRUCCIÓN DE PLACA HUELLA EN EL TRAMO QUE CONDUCE A LA VEREDA LITUANIA MUNICIPIO DE   EL DOVIO, VALLE DEL CAUCA</t>
  </si>
  <si>
    <t>20181301011220</t>
  </si>
  <si>
    <t>MEJORAMIENTO DE VÍAS TERCIARIAS EN EL MARCO DE LA IMPLEMENTACIÓN DE LOS ACUERDOS DE PAZ MEDIANTE LA CONSTRUCCIÓN DE PLACA HUELLA EN EL MUNICIPIO DE  SAN JUAN DE URABA, ANTIOQUIA</t>
  </si>
  <si>
    <t>05659-SAN JUAN DE URABA</t>
  </si>
  <si>
    <t>20181301011243</t>
  </si>
  <si>
    <t>MEJORAMIENTO DE VÍAS TERCIARIAS PARA LA PAZ EN EL CORREGIMIENTO LA UNIÓN MUNICIPIO DE PUERTO NARE, DEPARTAMENTO  ANTIOQUIA</t>
  </si>
  <si>
    <t>05585-PUERTO NARE</t>
  </si>
  <si>
    <t>20181301011252</t>
  </si>
  <si>
    <t>MEJORAMIENTO DE VÍAS TERCIARIAS EN EL MARCO DE LA IMPLEMENTACIÓN DE LOS ACUERDOS DE PAZ, EN LA VEREDA EL CHAPIO, MUNICIPIO DE   PURACÉ, CAUCA</t>
  </si>
  <si>
    <t>19585-PURACE</t>
  </si>
  <si>
    <t>20181301011266</t>
  </si>
  <si>
    <t>DOTACIÓN DE MOBILIARIO ESCOLAR PARA LA CONSTRUCCION DE UNA PAZ ESTABLE Y DURADERA DE LAS REGIONES CENTRO, NORTE, ORIENTAL, SURORIENTAL , Y  SUROCCIDENTAL,DEPARTAMENTO   NORTE DE SANTANDER</t>
  </si>
  <si>
    <t>20181301011291</t>
  </si>
  <si>
    <t>MEJORAMIENTO DE VÍAS TERCIARIAS MEDIANTE EL USO DE PLACA HUELLAS EN LOS SECTORES DE CHICAGUA, BOQUERON, GUZAMAN, Y POTREROS, EN EL MUNICIPIO DE   ARBOLEDAS, NORTE DE SANTANDER</t>
  </si>
  <si>
    <t>54051-ARBOLEDAS</t>
  </si>
  <si>
    <t>20181301011295</t>
  </si>
  <si>
    <t>MEJORAMIENTO DE VÍAS TERCIARIAS  EN EL MUNICIPIO DE  GRANADA</t>
  </si>
  <si>
    <t>50313-GRANADA</t>
  </si>
  <si>
    <t>20181301011343</t>
  </si>
  <si>
    <t>MEJORAMIENTO DE VIAS TERCIARIAS EN EL MARCO DE LA IMPLEMENTACIÓN DE LOS ACUERDOS DE PAZ, EN LAS VEREDAS EL CAMPO Y VEREDA ARBOLES, MUNICIPIO DE  FLORENCIA, CAUCA</t>
  </si>
  <si>
    <t>19290-FLORENCIA</t>
  </si>
  <si>
    <t>20181301011363</t>
  </si>
  <si>
    <t>MEJORAMIENTO CON PLACA HUELLA DE LA VÍA SAN ANTONIO - LA CONCEPCIÓN - SAN LUIS BAJO, PARA LA IMPLEMENTACION DEL ACUERDO DE PAZ EN EL MUNICIPIO DE TANGUA DEPARTAMENTO DE   NARIÑO</t>
  </si>
  <si>
    <t>52788-TANGUA</t>
  </si>
  <si>
    <t>20181301011376</t>
  </si>
  <si>
    <t>MEJORAMIENTO DE LA VÍA QUE CONDUCE DE LA JAGUA DEL PILAR A LA VEREDA BERLÍN, MUNICIPIO DE LA JAGUA DEL PILAR, DEPARTAMENTO DE  LA GUAJIRA</t>
  </si>
  <si>
    <t>20181301011392</t>
  </si>
  <si>
    <t>MEJORAMIENTO DE VÍAS TERCIARIAS PARA LA PAZ EN EL MUNICIPIO ZOMAC-PDET DE SAN JOSE DE FRAGUA DEL DEPARTAMENTO DE  CAQUETÁ</t>
  </si>
  <si>
    <t>20181301011393</t>
  </si>
  <si>
    <t>CONSTRUCCIÓN DE PLACA HUELLAS Y OBRAS DE DRENAJE EN VÍAS TERCIARIAS DEL MUNICIPIO DE CAUCASIA, DEPARTAMENTO DE   ANTIOQUIA</t>
  </si>
  <si>
    <t>05154-CAUCASIA</t>
  </si>
  <si>
    <t>20181301011492</t>
  </si>
  <si>
    <t>MEJORAMIENTO DE LA VIA TERCIARIA QUE COMUNICA EL CASCO URBANO CON LA VEREDA SAN LUIS DE TOLEDO, MEDIANTE LA CONSTRUCCION DE PLACA HUELLA EN EL MUNICIPIO DE   SAN JUANITO, META</t>
  </si>
  <si>
    <t>50686-SAN JUANITO</t>
  </si>
  <si>
    <t>20181301011496</t>
  </si>
  <si>
    <t>INSTALACIÓN DE SISTEMAS AISLADOS DE ENERGÍA SOLAR FOTOVOLTAICA PARA VIVIENDAS RURALES EN ZONAS NO INTERCONECTADAS DEL MUNICIPIO DE OVEJAS,   SUCRE</t>
  </si>
  <si>
    <t>70508-OVEJAS</t>
  </si>
  <si>
    <t>20181301011522</t>
  </si>
  <si>
    <t>MEJORAMIENTO DE LA VÍA TERCIARIA  QUE COMUNICA A LOS CORREGIMIENTOS DEL ARROYO Y EL HOYAL, EN EL MUNICIPIO DEL SAN ANDRÉS DE SOTAVENTO, DEPARTAMENTO DE   CÓRDOBA</t>
  </si>
  <si>
    <t>23670-SAN ANDRES DE SOTAVET0</t>
  </si>
  <si>
    <t>20181719000003</t>
  </si>
  <si>
    <t>CONSTRUCCIÓN DE ACUEDUCTO EN LA VEREDA GUAPÁ CARRETERAS DEL MUNICIPIO DE  CHIGORODÓ, ANTIOQUIA</t>
  </si>
  <si>
    <t>05172-CHIGORODO</t>
  </si>
  <si>
    <t>20181301010942</t>
  </si>
  <si>
    <t>IMPLEMENTACIÓN DE 100 HECTÁREAS DE CACAO COMO ESTRATEGIA DE GENERACIÓN DE INGRESO EN EL MARCO DE LA IMPLEMENTACIÓN DEL ACUERDO FINAL DE PAZ EN COMUNIDADES RURALES DEL MUNICIPIO EL CANTÓN DEL SAN PABLO -  CHOCÓ</t>
  </si>
  <si>
    <t>27135-CANTON DEL SAN PABLO</t>
  </si>
  <si>
    <t>AGRICULTURA Y DESARROLLO RURAL</t>
  </si>
  <si>
    <t>2018000050026</t>
  </si>
  <si>
    <t>MEJORAMIENTO DE VÍAS EN LA PROVINCIA DE SUMAPAZ PARA LA CONSOLIDACIÓN DE UNA PAZ ESTABLE Y DURADERA EN EL DEPARTAMENTO DE  CUNDINAMARCA</t>
  </si>
  <si>
    <t>20171301010059</t>
  </si>
  <si>
    <t>MEJORAMIENTO DE LA VÍA JUNÍN - BARBACOAS DEL PR54+000 AL PR55+035, MUNICIPIO DE BARBACOAS, DEPARTAMENTO DE  NARIÑO</t>
  </si>
  <si>
    <t>20171301010074</t>
  </si>
  <si>
    <t>MEJORAMIENTO Y PAVIMENTACION EN CONCRETO RÍGIDO DE LA VÍA MITÚ - URANÍA MITUSEÑO, MUNICIPIO DE MITÚ DEPARTAMENTO DE  VAUPÉS</t>
  </si>
  <si>
    <t>97001-MITU</t>
  </si>
  <si>
    <t>20181301010010</t>
  </si>
  <si>
    <t>MEJORAMIENTO DE LA VÍA SECUNDARIA COMPRENDIDA ENTRE LOS MUNICIPIOS DE CONVENCIÓN Y EL TARRA, DEPARTAMENTO  NORTE DE SANTANDER</t>
  </si>
  <si>
    <t>20181301010045</t>
  </si>
  <si>
    <t>MEJORAMIENTO SITIOS CRÍTICOS IDENTIFICADOS SOBRE LA VÍA TERCIARIA HACARÍ-LAS JUNTAS, MUNICIPIO DE   HACARÍ</t>
  </si>
  <si>
    <t>20181301010058</t>
  </si>
  <si>
    <t>MEJORAMIENTO DE VÌA TERCIARIA SECTOR LA PLAYA - CURASICA - ALTO EL BUEY, MUNICIPIO DE    LA PLAYA, NORTE DE SANTANDER</t>
  </si>
  <si>
    <t>20181301010823</t>
  </si>
  <si>
    <t>MEJORAMIENTO DE LA VÍA TERCIARIA QUE CONDUCE DE LA VÍA NACIONAL HACIA LA UNIÓN, MUNICIPIO DE EL ZULIA -  NORTE DE SANTANDER</t>
  </si>
  <si>
    <t>20181301010834</t>
  </si>
  <si>
    <t>MEJORAMIENTO DE LA VÍA TERCIARIA SECTOR GUAMALITO - EL CAJÓN, MEDIANTE USO DE PLACA HUELLA, MUNICIPIO DE EL CARMEN - DEPARTAMENTO  NORTE DE SANTANDER</t>
  </si>
  <si>
    <t>20181301010845</t>
  </si>
  <si>
    <t>MEJORAMIENTO DE LA VIA BAHÍA SOLANO - EL VALLE EN EL DEPARTAMENTO DE  CHOCÓ</t>
  </si>
  <si>
    <t>20181301010327</t>
  </si>
  <si>
    <t>MEJORAMIENTO EN PAVIMENTO ASFALTICO DE LA VÍA QUE CONDUCE HACIA EL CORREGIMIENTO EL BAJO DON JUAN DEL MUNICIPIO DE COLOSÓ, DEPARTAMENTO DE  SUCRE</t>
  </si>
  <si>
    <t>70204-COLOSO</t>
  </si>
  <si>
    <t>20181301010481</t>
  </si>
  <si>
    <t>MEJORAMIENTO Y PAVIMENTACION DE LA VIA SOCOTA - LOS PINOS MUNICIPIO DE SOCOTÁ  DEPARTAMENTO DE   BOYACÁ</t>
  </si>
  <si>
    <t>15755-SOCOTA</t>
  </si>
  <si>
    <t>20181301010767</t>
  </si>
  <si>
    <t>MEJORAMIENTO DE LAS VÍAS TERCIARIAS, EN EL MARCO DE LA IMPLEMENTACIÓN DE LOS ACUERDOS DE PAZ, EN EL MUNICIPIO DE  PIJAO, QUINDIO</t>
  </si>
  <si>
    <t>63548-PIJAO</t>
  </si>
  <si>
    <t>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</si>
</sst>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1" formatCode="_-* #,##0_-;\-* #,##0_-;_-* &quot;-&quot;_-;_-@_-"/>
    <numFmt numFmtId="164" formatCode="m/d/yyyy;@"/>
    <numFmt numFmtId="165" formatCode="_-* #,##0.00_-;\-* #,##0.00_-;_-* &quot;-&quot;_-;_-@_-"/>
    <numFmt numFmtId="166" formatCode="_-&quot;$&quot;\ * #,##0.00_-;\-&quot;$&quot;\ * #,##0.00_-;_-&quot;$&quot;\ * &quot;-&quot;_-;_-@_-"/>
  </numFmts>
  <fonts count="11" x14ac:knownFonts="1">
    <font>
      <sz val="11"/>
      <color theme="1"/>
      <name val="Calibri"/>
      <family val="2"/>
      <scheme val="minor"/>
    </font>
    <font>
      <sz val="11"/>
      <color theme="1"/>
      <name val="Calibri"/>
      <family val="2"/>
      <scheme val="minor"/>
    </font>
    <font>
      <sz val="10"/>
      <color theme="1"/>
      <name val="Arial Narrow"/>
      <family val="2"/>
    </font>
    <font>
      <b/>
      <sz val="16"/>
      <color theme="8" tint="-0.499984740745262"/>
      <name val="Arial Narrow"/>
      <family val="2"/>
    </font>
    <font>
      <sz val="10"/>
      <name val="Arial"/>
      <family val="2"/>
    </font>
    <font>
      <b/>
      <sz val="12"/>
      <color theme="8" tint="-0.499984740745262"/>
      <name val="Arial Narrow"/>
      <family val="2"/>
    </font>
    <font>
      <sz val="12"/>
      <color theme="8" tint="-0.499984740745262"/>
      <name val="Arial Narrow"/>
      <family val="2"/>
    </font>
    <font>
      <sz val="12"/>
      <color theme="1"/>
      <name val="Arial Narrow"/>
      <family val="2"/>
    </font>
    <font>
      <b/>
      <sz val="10"/>
      <color theme="0"/>
      <name val="Arial Narrow"/>
      <family val="2"/>
    </font>
    <font>
      <sz val="10"/>
      <color theme="1" tint="4.9989318521683403E-2"/>
      <name val="Arial Narrow"/>
      <family val="2"/>
    </font>
    <font>
      <sz val="10"/>
      <color theme="1" tint="4.9989318521683403E-2"/>
      <name val="Arial Narrow"/>
    </font>
  </fonts>
  <fills count="5">
    <fill>
      <patternFill patternType="none"/>
    </fill>
    <fill>
      <patternFill patternType="gray125"/>
    </fill>
    <fill>
      <patternFill patternType="solid">
        <fgColor rgb="FFFFFFFF"/>
        <bgColor indexed="64"/>
      </patternFill>
    </fill>
    <fill>
      <patternFill patternType="solid">
        <fgColor theme="4" tint="-0.249977111117893"/>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1" fontId="1" fillId="0" borderId="0" applyFont="0" applyFill="0" applyBorder="0" applyAlignment="0" applyProtection="0"/>
    <xf numFmtId="42" fontId="1" fillId="0" borderId="0" applyFont="0" applyFill="0" applyBorder="0" applyAlignment="0" applyProtection="0"/>
    <xf numFmtId="0" fontId="4" fillId="0" borderId="0">
      <alignment vertical="center"/>
    </xf>
  </cellStyleXfs>
  <cellXfs count="28">
    <xf numFmtId="0" fontId="0" fillId="0" borderId="0" xfId="0"/>
    <xf numFmtId="0" fontId="2" fillId="0" borderId="0" xfId="0" applyFont="1"/>
    <xf numFmtId="0" fontId="2" fillId="0" borderId="0" xfId="0" applyFont="1" applyAlignment="1">
      <alignment horizont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165" fontId="8" fillId="3" borderId="1" xfId="1" applyNumberFormat="1" applyFont="1" applyFill="1" applyBorder="1" applyAlignment="1">
      <alignment horizontal="center" vertical="center" wrapText="1"/>
    </xf>
    <xf numFmtId="0" fontId="2" fillId="0" borderId="0" xfId="0" applyFont="1" applyAlignment="1">
      <alignment horizontal="center" vertical="center"/>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166" fontId="9" fillId="0" borderId="1" xfId="2" applyNumberFormat="1" applyFont="1" applyBorder="1" applyAlignment="1">
      <alignment horizontal="center" vertical="center" wrapText="1"/>
    </xf>
    <xf numFmtId="166" fontId="10" fillId="0" borderId="1" xfId="2" applyNumberFormat="1" applyFont="1" applyBorder="1" applyAlignment="1">
      <alignment horizontal="center" vertical="center" wrapText="1"/>
    </xf>
    <xf numFmtId="0" fontId="9" fillId="0" borderId="1" xfId="2" applyNumberFormat="1" applyFont="1" applyBorder="1" applyAlignment="1">
      <alignment horizontal="center" vertical="center" wrapText="1"/>
    </xf>
    <xf numFmtId="41" fontId="9" fillId="0" borderId="1" xfId="1" applyFont="1" applyBorder="1" applyAlignment="1">
      <alignment horizontal="center" vertical="center" wrapText="1"/>
    </xf>
    <xf numFmtId="0" fontId="2" fillId="0" borderId="0" xfId="0" applyFont="1" applyAlignment="1">
      <alignment horizontal="center" vertical="center" wrapText="1"/>
    </xf>
    <xf numFmtId="49" fontId="9" fillId="4" borderId="1" xfId="0" applyNumberFormat="1" applyFont="1" applyFill="1" applyBorder="1" applyAlignment="1">
      <alignment horizontal="center" vertical="center" wrapText="1"/>
    </xf>
    <xf numFmtId="165" fontId="9" fillId="0" borderId="1" xfId="1" applyNumberFormat="1"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2" applyNumberFormat="1" applyFont="1" applyBorder="1" applyAlignment="1">
      <alignment horizontal="center" vertical="center" wrapText="1"/>
    </xf>
    <xf numFmtId="165" fontId="10" fillId="0" borderId="1" xfId="1" applyNumberFormat="1" applyFont="1" applyBorder="1" applyAlignment="1">
      <alignment horizontal="center" vertical="center" wrapText="1"/>
    </xf>
    <xf numFmtId="41" fontId="10" fillId="0" borderId="1" xfId="1" applyFont="1" applyBorder="1" applyAlignment="1">
      <alignment horizontal="center" vertical="center" wrapText="1"/>
    </xf>
    <xf numFmtId="0" fontId="3" fillId="0" borderId="0" xfId="0" applyFont="1" applyAlignment="1">
      <alignment horizontal="center" vertical="center"/>
    </xf>
    <xf numFmtId="164" fontId="5" fillId="2" borderId="0" xfId="3" applyNumberFormat="1"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center"/>
    </xf>
    <xf numFmtId="0" fontId="10" fillId="0" borderId="2" xfId="0" applyFont="1" applyBorder="1" applyAlignment="1">
      <alignment horizontal="center" vertical="center" wrapText="1"/>
    </xf>
    <xf numFmtId="166" fontId="10" fillId="0" borderId="2" xfId="0" applyNumberFormat="1" applyFont="1" applyBorder="1" applyAlignment="1">
      <alignment horizontal="center" vertical="center" wrapText="1"/>
    </xf>
    <xf numFmtId="41" fontId="10" fillId="0" borderId="2" xfId="0" applyNumberFormat="1" applyFont="1" applyBorder="1" applyAlignment="1">
      <alignment horizontal="center" vertical="center" wrapText="1"/>
    </xf>
  </cellXfs>
  <cellStyles count="4">
    <cellStyle name="Millares [0]" xfId="1" builtinId="6"/>
    <cellStyle name="Moneda [0]" xfId="2" builtinId="7"/>
    <cellStyle name="Normal" xfId="0" builtinId="0"/>
    <cellStyle name="Normal 2" xfId="3"/>
  </cellStyles>
  <dxfs count="34">
    <dxf>
      <font>
        <b val="0"/>
        <i val="0"/>
        <strike val="0"/>
        <condense val="0"/>
        <extend val="0"/>
        <outline val="0"/>
        <shadow val="0"/>
        <u val="none"/>
        <vertAlign val="baseline"/>
        <sz val="10"/>
        <color theme="1" tint="4.9989318521683403E-2"/>
        <name val="Arial Narrow"/>
        <scheme val="none"/>
      </font>
      <numFmt numFmtId="33" formatCode="_-* #,##0_-;\-* #,##0_-;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numFmt numFmtId="33" formatCode="_-* #,##0_-;\-* #,##0_-;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numFmt numFmtId="33" formatCode="_-* #,##0_-;\-* #,##0_-;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tint="4.9989318521683403E-2"/>
        <name val="Arial Narrow"/>
        <scheme val="none"/>
      </font>
      <numFmt numFmtId="33" formatCode="_-* #,##0_-;\-* #,##0_-;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33" formatCode="_-* #,##0_-;\-* #,##0_-;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33" formatCode="_-* #,##0_-;\-* #,##0_-;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166"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4472C4"/>
        </top>
        <bottom style="thin">
          <color rgb="FF000000"/>
        </bottom>
      </border>
    </dxf>
    <dxf>
      <font>
        <b val="0"/>
        <i val="0"/>
        <strike val="0"/>
        <condense val="0"/>
        <extend val="0"/>
        <outline val="0"/>
        <shadow val="0"/>
        <u val="none"/>
        <vertAlign val="baseline"/>
        <sz val="10"/>
        <color rgb="FF0D0D0D"/>
        <name val="Arial Narrow"/>
        <scheme val="none"/>
      </font>
      <fill>
        <patternFill patternType="none">
          <fgColor rgb="FF000000"/>
          <bgColor rgb="FFFFFFFF"/>
        </patternFill>
      </fill>
      <alignment horizontal="center" vertical="center" textRotation="0" wrapText="1" indent="0" justifyLastLine="0" shrinkToFit="0" readingOrder="0"/>
    </dxf>
    <dxf>
      <border outline="0">
        <bottom style="thin">
          <color rgb="FF4472C4"/>
        </bottom>
      </border>
    </dxf>
    <dxf>
      <fill>
        <patternFill patternType="solid">
          <fgColor indexed="64"/>
          <bgColor theme="4" tint="-0.249977111117893"/>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Aprobado4" displayName="Aprobado4" ref="A9:O168" totalsRowCount="1" headerRowDxfId="33" dataDxfId="31" headerRowBorderDxfId="32" tableBorderDxfId="30">
  <tableColumns count="15">
    <tableColumn id="47" name="Nro." totalsRowLabel="158" dataDxfId="29" totalsRowDxfId="14"/>
    <tableColumn id="1" name="BPIN" dataDxfId="28" totalsRowDxfId="13"/>
    <tableColumn id="2" name="NOMBRE PROYECTO" dataDxfId="27" totalsRowDxfId="12"/>
    <tableColumn id="98" name="Acuerdo de aprobación y fecha" dataDxfId="26" totalsRowDxfId="11"/>
    <tableColumn id="45" name="FUENTE DE FINANCIACION MAYOR" dataDxfId="25" totalsRowDxfId="10" dataCellStyle="Moneda [0]"/>
    <tableColumn id="5" name="PRESENTADOR" dataDxfId="24" totalsRowDxfId="9"/>
    <tableColumn id="88" name="Tipo  Municipios" dataDxfId="23" totalsRowDxfId="8" dataCellStyle="Moneda [0]"/>
    <tableColumn id="8" name="ENTIDAD EJECUTORA ASIGNADA" dataDxfId="22" totalsRowDxfId="7"/>
    <tableColumn id="99" name="ENCARGADO DE CONTRATAR INTERVENTORÍA" dataDxfId="21" totalsRowDxfId="6" dataCellStyle="Moneda [0]"/>
    <tableColumn id="13" name="NOMBRE SECTOR" dataDxfId="20" totalsRowDxfId="5" dataCellStyle="Moneda [0]"/>
    <tableColumn id="43" name="VALOR TOTAL PROYECTO" totalsRowFunction="sum" dataDxfId="19" totalsRowDxfId="4" dataCellStyle="Moneda [0]"/>
    <tableColumn id="97" name="VALOR TOTAL SGR OCAD PAZ" totalsRowFunction="sum" dataDxfId="18" totalsRowDxfId="3" dataCellStyle="Moneda [0]"/>
    <tableColumn id="41" name="SEP" dataDxfId="17" totalsRowDxfId="2" dataCellStyle="Millares [0]"/>
    <tableColumn id="46" name="MHCP" dataDxfId="16" totalsRowDxfId="1" dataCellStyle="Millares [0]"/>
    <tableColumn id="48" name="Sistema de Priorización OCAD Paz" dataDxfId="15" totalsRowDxfId="0" dataCellStyle="Millares [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68"/>
  <sheetViews>
    <sheetView showGridLines="0" tabSelected="1" zoomScale="85" zoomScaleNormal="85" workbookViewId="0">
      <pane xSplit="2" ySplit="9" topLeftCell="C64" activePane="bottomRight" state="frozen"/>
      <selection pane="topRight" activeCell="C1" sqref="C1"/>
      <selection pane="bottomLeft" activeCell="A2" sqref="A2"/>
      <selection pane="bottomRight" activeCell="H159" sqref="H159"/>
    </sheetView>
  </sheetViews>
  <sheetFormatPr baseColWidth="10" defaultColWidth="55.28515625" defaultRowHeight="15" x14ac:dyDescent="0.25"/>
  <cols>
    <col min="1" max="1" width="6.28515625" style="1" customWidth="1"/>
    <col min="2" max="2" width="13" style="1" bestFit="1" customWidth="1"/>
    <col min="3" max="3" width="55.28515625" style="1"/>
    <col min="4" max="4" width="14.7109375" style="1" customWidth="1"/>
    <col min="5" max="5" width="12.7109375" style="1" customWidth="1"/>
    <col min="6" max="6" width="17.140625" style="1" bestFit="1" customWidth="1"/>
    <col min="7" max="7" width="12.5703125" style="1" customWidth="1"/>
    <col min="8" max="9" width="14" style="1" customWidth="1"/>
    <col min="10" max="10" width="12.85546875" customWidth="1"/>
    <col min="11" max="12" width="19.140625" style="1" customWidth="1"/>
    <col min="13" max="13" width="8.42578125" style="1" bestFit="1" customWidth="1"/>
    <col min="14" max="14" width="8.42578125" style="2" bestFit="1" customWidth="1"/>
    <col min="15" max="15" width="11.28515625" style="2" customWidth="1"/>
    <col min="16" max="16" width="13.28515625" style="2" customWidth="1"/>
    <col min="19" max="16384" width="55.28515625" style="1"/>
  </cols>
  <sheetData>
    <row r="1" spans="1:18" ht="12.75" x14ac:dyDescent="0.2">
      <c r="J1" s="1"/>
      <c r="M1" s="2"/>
      <c r="P1" s="1"/>
      <c r="Q1" s="1"/>
      <c r="R1" s="1"/>
    </row>
    <row r="2" spans="1:18" ht="20.25" x14ac:dyDescent="0.2">
      <c r="A2" s="21" t="s">
        <v>0</v>
      </c>
      <c r="B2" s="21"/>
      <c r="C2" s="21"/>
      <c r="D2" s="21"/>
      <c r="E2" s="21"/>
      <c r="F2" s="21"/>
      <c r="G2" s="21"/>
      <c r="H2" s="21"/>
      <c r="I2" s="21"/>
      <c r="J2" s="21"/>
      <c r="K2" s="21"/>
      <c r="L2" s="21"/>
      <c r="M2" s="21"/>
      <c r="N2" s="21"/>
      <c r="O2" s="21"/>
      <c r="P2" s="1"/>
      <c r="Q2" s="1"/>
      <c r="R2" s="1"/>
    </row>
    <row r="3" spans="1:18" ht="15.75" x14ac:dyDescent="0.2">
      <c r="A3" s="22" t="s">
        <v>1</v>
      </c>
      <c r="B3" s="22"/>
      <c r="C3" s="22"/>
      <c r="D3" s="22"/>
      <c r="E3" s="22"/>
      <c r="F3" s="22"/>
      <c r="G3" s="22"/>
      <c r="H3" s="22"/>
      <c r="I3" s="22"/>
      <c r="J3" s="22"/>
      <c r="K3" s="22"/>
      <c r="L3" s="22"/>
      <c r="M3" s="22"/>
      <c r="N3" s="22"/>
      <c r="O3" s="22"/>
      <c r="P3" s="1"/>
      <c r="Q3" s="1"/>
      <c r="R3" s="1"/>
    </row>
    <row r="4" spans="1:18" ht="15.75" x14ac:dyDescent="0.2">
      <c r="A4" s="23" t="s">
        <v>2</v>
      </c>
      <c r="B4" s="23"/>
      <c r="C4" s="23"/>
      <c r="D4" s="23"/>
      <c r="E4" s="23"/>
      <c r="F4" s="23"/>
      <c r="G4" s="23"/>
      <c r="H4" s="23"/>
      <c r="I4" s="23"/>
      <c r="J4" s="23"/>
      <c r="K4" s="23"/>
      <c r="L4" s="23"/>
      <c r="M4" s="23"/>
      <c r="N4" s="23"/>
      <c r="O4" s="23"/>
      <c r="P4" s="1"/>
      <c r="Q4" s="1"/>
      <c r="R4" s="1"/>
    </row>
    <row r="5" spans="1:18" ht="15.75" x14ac:dyDescent="0.2">
      <c r="A5" s="23" t="s">
        <v>3</v>
      </c>
      <c r="B5" s="23"/>
      <c r="C5" s="23"/>
      <c r="D5" s="23"/>
      <c r="E5" s="23"/>
      <c r="F5" s="23"/>
      <c r="G5" s="23"/>
      <c r="H5" s="23"/>
      <c r="I5" s="23"/>
      <c r="J5" s="23"/>
      <c r="K5" s="23"/>
      <c r="L5" s="23"/>
      <c r="M5" s="23"/>
      <c r="N5" s="23"/>
      <c r="O5" s="23"/>
      <c r="P5" s="1"/>
      <c r="Q5" s="1"/>
      <c r="R5" s="1"/>
    </row>
    <row r="6" spans="1:18" ht="12.75" x14ac:dyDescent="0.2">
      <c r="J6" s="1"/>
      <c r="M6" s="2"/>
      <c r="P6" s="1"/>
      <c r="Q6" s="1"/>
      <c r="R6" s="1"/>
    </row>
    <row r="7" spans="1:18" ht="15.75" x14ac:dyDescent="0.25">
      <c r="A7" s="24" t="s">
        <v>4</v>
      </c>
      <c r="B7" s="24"/>
      <c r="C7" s="24"/>
      <c r="D7" s="24"/>
      <c r="E7" s="24"/>
      <c r="F7" s="24"/>
      <c r="G7" s="24"/>
      <c r="H7" s="24"/>
      <c r="I7" s="24"/>
      <c r="J7" s="24"/>
      <c r="K7" s="24"/>
      <c r="L7" s="24"/>
      <c r="M7" s="24"/>
      <c r="N7" s="24"/>
      <c r="O7" s="24"/>
      <c r="P7" s="1"/>
      <c r="Q7" s="1"/>
      <c r="R7" s="1"/>
    </row>
    <row r="8" spans="1:18" ht="12.75" x14ac:dyDescent="0.2">
      <c r="J8" s="1"/>
      <c r="M8" s="2"/>
      <c r="P8" s="1"/>
      <c r="Q8" s="1"/>
      <c r="R8" s="1"/>
    </row>
    <row r="9" spans="1:18" s="6" customFormat="1" ht="38.25" x14ac:dyDescent="0.25">
      <c r="A9" s="3" t="s">
        <v>5</v>
      </c>
      <c r="B9" s="3" t="s">
        <v>6</v>
      </c>
      <c r="C9" s="4" t="s">
        <v>7</v>
      </c>
      <c r="D9" s="4" t="s">
        <v>8</v>
      </c>
      <c r="E9" s="4" t="s">
        <v>9</v>
      </c>
      <c r="F9" s="4" t="s">
        <v>10</v>
      </c>
      <c r="G9" s="4" t="s">
        <v>11</v>
      </c>
      <c r="H9" s="4" t="s">
        <v>12</v>
      </c>
      <c r="I9" s="4" t="s">
        <v>13</v>
      </c>
      <c r="J9" s="4" t="s">
        <v>14</v>
      </c>
      <c r="K9" s="4" t="s">
        <v>15</v>
      </c>
      <c r="L9" s="4" t="s">
        <v>16</v>
      </c>
      <c r="M9" s="5" t="s">
        <v>17</v>
      </c>
      <c r="N9" s="5" t="s">
        <v>18</v>
      </c>
      <c r="O9" s="5" t="s">
        <v>19</v>
      </c>
    </row>
    <row r="10" spans="1:18" s="13" customFormat="1" ht="38.25" x14ac:dyDescent="0.25">
      <c r="A10" s="7">
        <v>1</v>
      </c>
      <c r="B10" s="8" t="s">
        <v>20</v>
      </c>
      <c r="C10" s="7" t="s">
        <v>21</v>
      </c>
      <c r="D10" s="7" t="s">
        <v>22</v>
      </c>
      <c r="E10" s="9" t="s">
        <v>23</v>
      </c>
      <c r="F10" s="7" t="s">
        <v>24</v>
      </c>
      <c r="G10" s="7" t="s">
        <v>25</v>
      </c>
      <c r="H10" s="7" t="s">
        <v>26</v>
      </c>
      <c r="I10" s="10" t="s">
        <v>27</v>
      </c>
      <c r="J10" s="11" t="s">
        <v>28</v>
      </c>
      <c r="K10" s="9">
        <v>24151614316.759998</v>
      </c>
      <c r="L10" s="9">
        <v>24151614316.759998</v>
      </c>
      <c r="M10" s="12" t="s">
        <v>29</v>
      </c>
      <c r="N10" s="12" t="s">
        <v>29</v>
      </c>
      <c r="O10" s="12" t="s">
        <v>29</v>
      </c>
    </row>
    <row r="11" spans="1:18" s="13" customFormat="1" ht="38.25" x14ac:dyDescent="0.25">
      <c r="A11" s="7">
        <v>2</v>
      </c>
      <c r="B11" s="8" t="s">
        <v>30</v>
      </c>
      <c r="C11" s="7" t="s">
        <v>31</v>
      </c>
      <c r="D11" s="7" t="s">
        <v>22</v>
      </c>
      <c r="E11" s="9" t="s">
        <v>23</v>
      </c>
      <c r="F11" s="7" t="s">
        <v>32</v>
      </c>
      <c r="G11" s="7" t="s">
        <v>25</v>
      </c>
      <c r="H11" s="7" t="s">
        <v>33</v>
      </c>
      <c r="I11" s="10" t="s">
        <v>27</v>
      </c>
      <c r="J11" s="11" t="s">
        <v>28</v>
      </c>
      <c r="K11" s="9">
        <v>29033364671</v>
      </c>
      <c r="L11" s="9">
        <v>29033364671</v>
      </c>
      <c r="M11" s="12" t="s">
        <v>29</v>
      </c>
      <c r="N11" s="12" t="s">
        <v>29</v>
      </c>
      <c r="O11" s="12" t="s">
        <v>29</v>
      </c>
    </row>
    <row r="12" spans="1:18" s="13" customFormat="1" ht="38.25" x14ac:dyDescent="0.25">
      <c r="A12" s="7">
        <v>3</v>
      </c>
      <c r="B12" s="8" t="s">
        <v>34</v>
      </c>
      <c r="C12" s="7" t="s">
        <v>35</v>
      </c>
      <c r="D12" s="7" t="s">
        <v>22</v>
      </c>
      <c r="E12" s="9" t="s">
        <v>23</v>
      </c>
      <c r="F12" s="7" t="s">
        <v>36</v>
      </c>
      <c r="G12" s="7" t="s">
        <v>25</v>
      </c>
      <c r="H12" s="7" t="s">
        <v>37</v>
      </c>
      <c r="I12" s="9" t="s">
        <v>38</v>
      </c>
      <c r="J12" s="11" t="s">
        <v>28</v>
      </c>
      <c r="K12" s="9">
        <v>12245289040</v>
      </c>
      <c r="L12" s="9">
        <v>1724738524</v>
      </c>
      <c r="M12" s="12" t="s">
        <v>29</v>
      </c>
      <c r="N12" s="12" t="s">
        <v>29</v>
      </c>
      <c r="O12" s="12" t="s">
        <v>29</v>
      </c>
    </row>
    <row r="13" spans="1:18" s="13" customFormat="1" ht="38.25" x14ac:dyDescent="0.25">
      <c r="A13" s="7">
        <v>4</v>
      </c>
      <c r="B13" s="8" t="s">
        <v>39</v>
      </c>
      <c r="C13" s="7" t="s">
        <v>40</v>
      </c>
      <c r="D13" s="7" t="s">
        <v>22</v>
      </c>
      <c r="E13" s="9" t="s">
        <v>23</v>
      </c>
      <c r="F13" s="7" t="s">
        <v>41</v>
      </c>
      <c r="G13" s="7" t="s">
        <v>25</v>
      </c>
      <c r="H13" s="7" t="s">
        <v>37</v>
      </c>
      <c r="I13" s="10" t="s">
        <v>27</v>
      </c>
      <c r="J13" s="11" t="s">
        <v>28</v>
      </c>
      <c r="K13" s="9">
        <v>8792651467</v>
      </c>
      <c r="L13" s="9">
        <v>8792651467</v>
      </c>
      <c r="M13" s="12" t="s">
        <v>29</v>
      </c>
      <c r="N13" s="12" t="s">
        <v>29</v>
      </c>
      <c r="O13" s="12" t="s">
        <v>29</v>
      </c>
    </row>
    <row r="14" spans="1:18" s="13" customFormat="1" ht="38.25" x14ac:dyDescent="0.25">
      <c r="A14" s="7">
        <v>5</v>
      </c>
      <c r="B14" s="8" t="s">
        <v>42</v>
      </c>
      <c r="C14" s="7" t="s">
        <v>43</v>
      </c>
      <c r="D14" s="7" t="s">
        <v>22</v>
      </c>
      <c r="E14" s="9" t="s">
        <v>23</v>
      </c>
      <c r="F14" s="7" t="s">
        <v>44</v>
      </c>
      <c r="G14" s="7" t="s">
        <v>25</v>
      </c>
      <c r="H14" s="7" t="s">
        <v>45</v>
      </c>
      <c r="I14" s="10" t="s">
        <v>27</v>
      </c>
      <c r="J14" s="11" t="s">
        <v>28</v>
      </c>
      <c r="K14" s="9">
        <v>14826873715</v>
      </c>
      <c r="L14" s="9">
        <v>14826873715</v>
      </c>
      <c r="M14" s="12" t="s">
        <v>29</v>
      </c>
      <c r="N14" s="12" t="s">
        <v>29</v>
      </c>
      <c r="O14" s="12" t="s">
        <v>29</v>
      </c>
    </row>
    <row r="15" spans="1:18" s="13" customFormat="1" ht="38.25" x14ac:dyDescent="0.25">
      <c r="A15" s="7">
        <v>6</v>
      </c>
      <c r="B15" s="8" t="s">
        <v>46</v>
      </c>
      <c r="C15" s="7" t="s">
        <v>47</v>
      </c>
      <c r="D15" s="7" t="s">
        <v>22</v>
      </c>
      <c r="E15" s="9" t="s">
        <v>23</v>
      </c>
      <c r="F15" s="7" t="s">
        <v>48</v>
      </c>
      <c r="G15" s="7" t="s">
        <v>25</v>
      </c>
      <c r="H15" s="7" t="s">
        <v>49</v>
      </c>
      <c r="I15" s="10" t="s">
        <v>27</v>
      </c>
      <c r="J15" s="11" t="s">
        <v>28</v>
      </c>
      <c r="K15" s="9">
        <v>3154377073.04</v>
      </c>
      <c r="L15" s="9">
        <v>3154377073.04</v>
      </c>
      <c r="M15" s="12" t="s">
        <v>29</v>
      </c>
      <c r="N15" s="12" t="s">
        <v>29</v>
      </c>
      <c r="O15" s="12" t="s">
        <v>29</v>
      </c>
    </row>
    <row r="16" spans="1:18" s="13" customFormat="1" ht="38.25" x14ac:dyDescent="0.25">
      <c r="A16" s="7">
        <v>7</v>
      </c>
      <c r="B16" s="8" t="s">
        <v>50</v>
      </c>
      <c r="C16" s="7" t="s">
        <v>51</v>
      </c>
      <c r="D16" s="7" t="s">
        <v>52</v>
      </c>
      <c r="E16" s="9" t="s">
        <v>23</v>
      </c>
      <c r="F16" s="7" t="s">
        <v>24</v>
      </c>
      <c r="G16" s="7" t="s">
        <v>25</v>
      </c>
      <c r="H16" s="7" t="s">
        <v>26</v>
      </c>
      <c r="I16" s="10" t="s">
        <v>27</v>
      </c>
      <c r="J16" s="11" t="s">
        <v>28</v>
      </c>
      <c r="K16" s="9">
        <v>47721700101</v>
      </c>
      <c r="L16" s="9">
        <v>47721700101</v>
      </c>
      <c r="M16" s="12" t="s">
        <v>29</v>
      </c>
      <c r="N16" s="12" t="s">
        <v>29</v>
      </c>
      <c r="O16" s="12" t="s">
        <v>29</v>
      </c>
    </row>
    <row r="17" spans="1:15" s="13" customFormat="1" ht="38.25" x14ac:dyDescent="0.25">
      <c r="A17" s="7">
        <v>8</v>
      </c>
      <c r="B17" s="8" t="s">
        <v>53</v>
      </c>
      <c r="C17" s="7" t="s">
        <v>54</v>
      </c>
      <c r="D17" s="7" t="s">
        <v>52</v>
      </c>
      <c r="E17" s="9" t="s">
        <v>23</v>
      </c>
      <c r="F17" s="7" t="s">
        <v>24</v>
      </c>
      <c r="G17" s="7" t="s">
        <v>25</v>
      </c>
      <c r="H17" s="7" t="s">
        <v>26</v>
      </c>
      <c r="I17" s="10" t="s">
        <v>27</v>
      </c>
      <c r="J17" s="11" t="s">
        <v>28</v>
      </c>
      <c r="K17" s="9">
        <v>12383443939</v>
      </c>
      <c r="L17" s="9">
        <v>8307683202.8400002</v>
      </c>
      <c r="M17" s="12" t="s">
        <v>29</v>
      </c>
      <c r="N17" s="12" t="s">
        <v>29</v>
      </c>
      <c r="O17" s="12" t="s">
        <v>29</v>
      </c>
    </row>
    <row r="18" spans="1:15" s="13" customFormat="1" ht="25.5" x14ac:dyDescent="0.25">
      <c r="A18" s="7">
        <v>9</v>
      </c>
      <c r="B18" s="8" t="s">
        <v>55</v>
      </c>
      <c r="C18" s="7" t="s">
        <v>56</v>
      </c>
      <c r="D18" s="7" t="s">
        <v>52</v>
      </c>
      <c r="E18" s="9" t="s">
        <v>23</v>
      </c>
      <c r="F18" s="7" t="s">
        <v>57</v>
      </c>
      <c r="G18" s="7" t="s">
        <v>25</v>
      </c>
      <c r="H18" s="7" t="s">
        <v>58</v>
      </c>
      <c r="I18" s="10" t="s">
        <v>27</v>
      </c>
      <c r="J18" s="11" t="s">
        <v>28</v>
      </c>
      <c r="K18" s="9">
        <v>34760311290.209999</v>
      </c>
      <c r="L18" s="9">
        <v>24743099438.880001</v>
      </c>
      <c r="M18" s="12" t="s">
        <v>29</v>
      </c>
      <c r="N18" s="12" t="s">
        <v>29</v>
      </c>
      <c r="O18" s="12" t="s">
        <v>29</v>
      </c>
    </row>
    <row r="19" spans="1:15" s="13" customFormat="1" ht="25.5" x14ac:dyDescent="0.25">
      <c r="A19" s="7">
        <v>10</v>
      </c>
      <c r="B19" s="8" t="s">
        <v>59</v>
      </c>
      <c r="C19" s="7" t="s">
        <v>60</v>
      </c>
      <c r="D19" s="7" t="s">
        <v>52</v>
      </c>
      <c r="E19" s="9" t="s">
        <v>23</v>
      </c>
      <c r="F19" s="7" t="s">
        <v>61</v>
      </c>
      <c r="G19" s="7" t="s">
        <v>25</v>
      </c>
      <c r="H19" s="7" t="s">
        <v>62</v>
      </c>
      <c r="I19" s="10" t="s">
        <v>27</v>
      </c>
      <c r="J19" s="11" t="s">
        <v>28</v>
      </c>
      <c r="K19" s="9">
        <v>16969412312</v>
      </c>
      <c r="L19" s="9">
        <v>16969412312</v>
      </c>
      <c r="M19" s="12" t="s">
        <v>29</v>
      </c>
      <c r="N19" s="12" t="s">
        <v>29</v>
      </c>
      <c r="O19" s="12" t="s">
        <v>29</v>
      </c>
    </row>
    <row r="20" spans="1:15" s="13" customFormat="1" ht="38.25" x14ac:dyDescent="0.25">
      <c r="A20" s="7">
        <v>11</v>
      </c>
      <c r="B20" s="8" t="s">
        <v>63</v>
      </c>
      <c r="C20" s="7" t="s">
        <v>64</v>
      </c>
      <c r="D20" s="7" t="s">
        <v>52</v>
      </c>
      <c r="E20" s="9" t="s">
        <v>23</v>
      </c>
      <c r="F20" s="7" t="s">
        <v>65</v>
      </c>
      <c r="G20" s="7" t="s">
        <v>25</v>
      </c>
      <c r="H20" s="7" t="s">
        <v>33</v>
      </c>
      <c r="I20" s="10" t="s">
        <v>27</v>
      </c>
      <c r="J20" s="11" t="s">
        <v>28</v>
      </c>
      <c r="K20" s="9">
        <v>38247974663.93</v>
      </c>
      <c r="L20" s="9">
        <v>38247974663.93</v>
      </c>
      <c r="M20" s="12" t="s">
        <v>29</v>
      </c>
      <c r="N20" s="12" t="s">
        <v>29</v>
      </c>
      <c r="O20" s="12" t="s">
        <v>29</v>
      </c>
    </row>
    <row r="21" spans="1:15" s="13" customFormat="1" ht="38.25" x14ac:dyDescent="0.25">
      <c r="A21" s="7">
        <v>12</v>
      </c>
      <c r="B21" s="8" t="s">
        <v>66</v>
      </c>
      <c r="C21" s="7" t="s">
        <v>67</v>
      </c>
      <c r="D21" s="7" t="s">
        <v>52</v>
      </c>
      <c r="E21" s="9" t="s">
        <v>23</v>
      </c>
      <c r="F21" s="7" t="s">
        <v>68</v>
      </c>
      <c r="G21" s="7" t="s">
        <v>25</v>
      </c>
      <c r="H21" s="7" t="s">
        <v>69</v>
      </c>
      <c r="I21" s="10" t="s">
        <v>27</v>
      </c>
      <c r="J21" s="11" t="s">
        <v>28</v>
      </c>
      <c r="K21" s="9">
        <v>12306432306</v>
      </c>
      <c r="L21" s="9">
        <v>12306432306</v>
      </c>
      <c r="M21" s="12" t="s">
        <v>29</v>
      </c>
      <c r="N21" s="12" t="s">
        <v>29</v>
      </c>
      <c r="O21" s="12" t="s">
        <v>29</v>
      </c>
    </row>
    <row r="22" spans="1:15" s="13" customFormat="1" ht="38.25" x14ac:dyDescent="0.25">
      <c r="A22" s="7">
        <v>13</v>
      </c>
      <c r="B22" s="8" t="s">
        <v>70</v>
      </c>
      <c r="C22" s="7" t="s">
        <v>71</v>
      </c>
      <c r="D22" s="7" t="s">
        <v>52</v>
      </c>
      <c r="E22" s="9" t="s">
        <v>23</v>
      </c>
      <c r="F22" s="7" t="s">
        <v>57</v>
      </c>
      <c r="G22" s="7" t="s">
        <v>25</v>
      </c>
      <c r="H22" s="7" t="s">
        <v>72</v>
      </c>
      <c r="I22" s="10" t="s">
        <v>27</v>
      </c>
      <c r="J22" s="11" t="s">
        <v>28</v>
      </c>
      <c r="K22" s="9">
        <v>4093057742.1900001</v>
      </c>
      <c r="L22" s="9">
        <v>4093057742.1900001</v>
      </c>
      <c r="M22" s="12" t="s">
        <v>29</v>
      </c>
      <c r="N22" s="12" t="s">
        <v>29</v>
      </c>
      <c r="O22" s="12" t="s">
        <v>29</v>
      </c>
    </row>
    <row r="23" spans="1:15" s="13" customFormat="1" ht="25.5" x14ac:dyDescent="0.25">
      <c r="A23" s="7">
        <v>14</v>
      </c>
      <c r="B23" s="8" t="s">
        <v>73</v>
      </c>
      <c r="C23" s="7" t="s">
        <v>74</v>
      </c>
      <c r="D23" s="7" t="s">
        <v>75</v>
      </c>
      <c r="E23" s="9" t="s">
        <v>23</v>
      </c>
      <c r="F23" s="7" t="s">
        <v>76</v>
      </c>
      <c r="G23" s="7" t="s">
        <v>25</v>
      </c>
      <c r="H23" s="7" t="s">
        <v>77</v>
      </c>
      <c r="I23" s="10" t="s">
        <v>27</v>
      </c>
      <c r="J23" s="11" t="s">
        <v>28</v>
      </c>
      <c r="K23" s="9">
        <v>1225000000</v>
      </c>
      <c r="L23" s="9">
        <v>1225000000</v>
      </c>
      <c r="M23" s="12" t="s">
        <v>29</v>
      </c>
      <c r="N23" s="12" t="s">
        <v>29</v>
      </c>
      <c r="O23" s="12" t="s">
        <v>29</v>
      </c>
    </row>
    <row r="24" spans="1:15" s="13" customFormat="1" ht="38.25" x14ac:dyDescent="0.25">
      <c r="A24" s="7">
        <v>15</v>
      </c>
      <c r="B24" s="8" t="s">
        <v>78</v>
      </c>
      <c r="C24" s="7" t="s">
        <v>79</v>
      </c>
      <c r="D24" s="7" t="s">
        <v>75</v>
      </c>
      <c r="E24" s="9" t="s">
        <v>23</v>
      </c>
      <c r="F24" s="7" t="s">
        <v>76</v>
      </c>
      <c r="G24" s="7" t="s">
        <v>25</v>
      </c>
      <c r="H24" s="7" t="s">
        <v>77</v>
      </c>
      <c r="I24" s="10" t="s">
        <v>27</v>
      </c>
      <c r="J24" s="11" t="s">
        <v>28</v>
      </c>
      <c r="K24" s="9">
        <v>3251797325.75</v>
      </c>
      <c r="L24" s="9">
        <v>3251797325.75</v>
      </c>
      <c r="M24" s="12" t="s">
        <v>29</v>
      </c>
      <c r="N24" s="12" t="s">
        <v>29</v>
      </c>
      <c r="O24" s="12" t="s">
        <v>29</v>
      </c>
    </row>
    <row r="25" spans="1:15" s="13" customFormat="1" ht="25.5" x14ac:dyDescent="0.25">
      <c r="A25" s="7">
        <v>16</v>
      </c>
      <c r="B25" s="8" t="s">
        <v>80</v>
      </c>
      <c r="C25" s="7" t="s">
        <v>81</v>
      </c>
      <c r="D25" s="7" t="s">
        <v>75</v>
      </c>
      <c r="E25" s="9" t="s">
        <v>23</v>
      </c>
      <c r="F25" s="7" t="s">
        <v>76</v>
      </c>
      <c r="G25" s="7" t="s">
        <v>25</v>
      </c>
      <c r="H25" s="7" t="s">
        <v>77</v>
      </c>
      <c r="I25" s="10" t="s">
        <v>27</v>
      </c>
      <c r="J25" s="11" t="s">
        <v>28</v>
      </c>
      <c r="K25" s="9">
        <v>1266028669.6400001</v>
      </c>
      <c r="L25" s="9">
        <v>1266028669.6400001</v>
      </c>
      <c r="M25" s="12" t="s">
        <v>29</v>
      </c>
      <c r="N25" s="12" t="s">
        <v>29</v>
      </c>
      <c r="O25" s="12" t="s">
        <v>29</v>
      </c>
    </row>
    <row r="26" spans="1:15" s="13" customFormat="1" ht="25.5" x14ac:dyDescent="0.25">
      <c r="A26" s="7">
        <v>17</v>
      </c>
      <c r="B26" s="8" t="s">
        <v>82</v>
      </c>
      <c r="C26" s="7" t="s">
        <v>83</v>
      </c>
      <c r="D26" s="7" t="s">
        <v>75</v>
      </c>
      <c r="E26" s="9" t="s">
        <v>23</v>
      </c>
      <c r="F26" s="7" t="s">
        <v>84</v>
      </c>
      <c r="G26" s="7" t="s">
        <v>25</v>
      </c>
      <c r="H26" s="7" t="s">
        <v>85</v>
      </c>
      <c r="I26" s="10" t="s">
        <v>27</v>
      </c>
      <c r="J26" s="11" t="s">
        <v>28</v>
      </c>
      <c r="K26" s="9">
        <v>51910961215.330002</v>
      </c>
      <c r="L26" s="9">
        <v>44951025280.059998</v>
      </c>
      <c r="M26" s="12" t="s">
        <v>29</v>
      </c>
      <c r="N26" s="12" t="s">
        <v>29</v>
      </c>
      <c r="O26" s="12" t="s">
        <v>29</v>
      </c>
    </row>
    <row r="27" spans="1:15" s="13" customFormat="1" ht="25.5" x14ac:dyDescent="0.25">
      <c r="A27" s="7">
        <v>18</v>
      </c>
      <c r="B27" s="8" t="s">
        <v>86</v>
      </c>
      <c r="C27" s="7" t="s">
        <v>87</v>
      </c>
      <c r="D27" s="7" t="s">
        <v>75</v>
      </c>
      <c r="E27" s="9" t="s">
        <v>23</v>
      </c>
      <c r="F27" s="7" t="s">
        <v>88</v>
      </c>
      <c r="G27" s="7" t="s">
        <v>25</v>
      </c>
      <c r="H27" s="7" t="s">
        <v>89</v>
      </c>
      <c r="I27" s="10" t="s">
        <v>27</v>
      </c>
      <c r="J27" s="11" t="s">
        <v>28</v>
      </c>
      <c r="K27" s="9">
        <v>18062053904</v>
      </c>
      <c r="L27" s="9">
        <v>16693567694</v>
      </c>
      <c r="M27" s="12" t="s">
        <v>29</v>
      </c>
      <c r="N27" s="12" t="s">
        <v>29</v>
      </c>
      <c r="O27" s="12" t="s">
        <v>29</v>
      </c>
    </row>
    <row r="28" spans="1:15" s="13" customFormat="1" ht="38.25" x14ac:dyDescent="0.25">
      <c r="A28" s="7">
        <v>19</v>
      </c>
      <c r="B28" s="8" t="s">
        <v>90</v>
      </c>
      <c r="C28" s="7" t="s">
        <v>91</v>
      </c>
      <c r="D28" s="7" t="s">
        <v>75</v>
      </c>
      <c r="E28" s="9" t="s">
        <v>23</v>
      </c>
      <c r="F28" s="7" t="s">
        <v>57</v>
      </c>
      <c r="G28" s="7" t="s">
        <v>25</v>
      </c>
      <c r="H28" s="7" t="s">
        <v>92</v>
      </c>
      <c r="I28" s="10" t="s">
        <v>27</v>
      </c>
      <c r="J28" s="11" t="s">
        <v>28</v>
      </c>
      <c r="K28" s="9">
        <v>3366507196.3099999</v>
      </c>
      <c r="L28" s="9">
        <v>3366507196.3099999</v>
      </c>
      <c r="M28" s="12" t="s">
        <v>29</v>
      </c>
      <c r="N28" s="12" t="s">
        <v>29</v>
      </c>
      <c r="O28" s="12" t="s">
        <v>29</v>
      </c>
    </row>
    <row r="29" spans="1:15" s="13" customFormat="1" ht="25.5" x14ac:dyDescent="0.25">
      <c r="A29" s="7">
        <v>20</v>
      </c>
      <c r="B29" s="8" t="s">
        <v>93</v>
      </c>
      <c r="C29" s="7" t="s">
        <v>94</v>
      </c>
      <c r="D29" s="7" t="s">
        <v>75</v>
      </c>
      <c r="E29" s="9" t="s">
        <v>23</v>
      </c>
      <c r="F29" s="7" t="s">
        <v>57</v>
      </c>
      <c r="G29" s="7" t="s">
        <v>25</v>
      </c>
      <c r="H29" s="7" t="s">
        <v>95</v>
      </c>
      <c r="I29" s="10" t="s">
        <v>27</v>
      </c>
      <c r="J29" s="11" t="s">
        <v>28</v>
      </c>
      <c r="K29" s="9">
        <v>2682861763.9099998</v>
      </c>
      <c r="L29" s="9">
        <v>2682861763.9099998</v>
      </c>
      <c r="M29" s="12" t="s">
        <v>29</v>
      </c>
      <c r="N29" s="12" t="s">
        <v>29</v>
      </c>
      <c r="O29" s="12" t="s">
        <v>29</v>
      </c>
    </row>
    <row r="30" spans="1:15" s="13" customFormat="1" ht="25.5" x14ac:dyDescent="0.25">
      <c r="A30" s="7">
        <v>21</v>
      </c>
      <c r="B30" s="8" t="s">
        <v>96</v>
      </c>
      <c r="C30" s="7" t="s">
        <v>97</v>
      </c>
      <c r="D30" s="7" t="s">
        <v>75</v>
      </c>
      <c r="E30" s="9" t="s">
        <v>23</v>
      </c>
      <c r="F30" s="7" t="s">
        <v>57</v>
      </c>
      <c r="G30" s="7" t="s">
        <v>25</v>
      </c>
      <c r="H30" s="7" t="s">
        <v>98</v>
      </c>
      <c r="I30" s="10" t="s">
        <v>27</v>
      </c>
      <c r="J30" s="11" t="s">
        <v>28</v>
      </c>
      <c r="K30" s="9">
        <v>4004347632.2600002</v>
      </c>
      <c r="L30" s="9">
        <v>4004347632.2600002</v>
      </c>
      <c r="M30" s="12" t="s">
        <v>29</v>
      </c>
      <c r="N30" s="12" t="s">
        <v>29</v>
      </c>
      <c r="O30" s="12" t="s">
        <v>29</v>
      </c>
    </row>
    <row r="31" spans="1:15" s="13" customFormat="1" ht="25.5" x14ac:dyDescent="0.25">
      <c r="A31" s="7">
        <v>22</v>
      </c>
      <c r="B31" s="8" t="s">
        <v>99</v>
      </c>
      <c r="C31" s="7" t="s">
        <v>100</v>
      </c>
      <c r="D31" s="7" t="s">
        <v>101</v>
      </c>
      <c r="E31" s="9" t="s">
        <v>23</v>
      </c>
      <c r="F31" s="7" t="s">
        <v>102</v>
      </c>
      <c r="G31" s="7" t="s">
        <v>25</v>
      </c>
      <c r="H31" s="7" t="s">
        <v>103</v>
      </c>
      <c r="I31" s="10" t="s">
        <v>27</v>
      </c>
      <c r="J31" s="11" t="s">
        <v>28</v>
      </c>
      <c r="K31" s="9">
        <v>20879268877.02</v>
      </c>
      <c r="L31" s="9">
        <v>20879268877.02</v>
      </c>
      <c r="M31" s="12" t="s">
        <v>29</v>
      </c>
      <c r="N31" s="12" t="s">
        <v>29</v>
      </c>
      <c r="O31" s="12" t="s">
        <v>29</v>
      </c>
    </row>
    <row r="32" spans="1:15" s="13" customFormat="1" ht="38.25" x14ac:dyDescent="0.25">
      <c r="A32" s="7">
        <v>23</v>
      </c>
      <c r="B32" s="8" t="s">
        <v>104</v>
      </c>
      <c r="C32" s="7" t="s">
        <v>105</v>
      </c>
      <c r="D32" s="7" t="s">
        <v>101</v>
      </c>
      <c r="E32" s="9" t="s">
        <v>23</v>
      </c>
      <c r="F32" s="7" t="s">
        <v>102</v>
      </c>
      <c r="G32" s="7" t="s">
        <v>25</v>
      </c>
      <c r="H32" s="7" t="s">
        <v>103</v>
      </c>
      <c r="I32" s="10" t="s">
        <v>27</v>
      </c>
      <c r="J32" s="11" t="s">
        <v>28</v>
      </c>
      <c r="K32" s="9">
        <v>9958219971.25</v>
      </c>
      <c r="L32" s="9">
        <v>9958219971.25</v>
      </c>
      <c r="M32" s="12" t="s">
        <v>29</v>
      </c>
      <c r="N32" s="12" t="s">
        <v>29</v>
      </c>
      <c r="O32" s="12" t="s">
        <v>29</v>
      </c>
    </row>
    <row r="33" spans="1:15" s="13" customFormat="1" ht="25.5" x14ac:dyDescent="0.25">
      <c r="A33" s="7">
        <v>24</v>
      </c>
      <c r="B33" s="8" t="s">
        <v>106</v>
      </c>
      <c r="C33" s="7" t="s">
        <v>107</v>
      </c>
      <c r="D33" s="7" t="s">
        <v>101</v>
      </c>
      <c r="E33" s="9" t="s">
        <v>23</v>
      </c>
      <c r="F33" s="7" t="s">
        <v>108</v>
      </c>
      <c r="G33" s="7" t="s">
        <v>25</v>
      </c>
      <c r="H33" s="7" t="s">
        <v>109</v>
      </c>
      <c r="I33" s="10" t="s">
        <v>27</v>
      </c>
      <c r="J33" s="11" t="s">
        <v>28</v>
      </c>
      <c r="K33" s="9">
        <v>26151048846</v>
      </c>
      <c r="L33" s="9">
        <v>26151048846</v>
      </c>
      <c r="M33" s="12" t="s">
        <v>29</v>
      </c>
      <c r="N33" s="12" t="s">
        <v>29</v>
      </c>
      <c r="O33" s="12" t="s">
        <v>29</v>
      </c>
    </row>
    <row r="34" spans="1:15" s="13" customFormat="1" ht="51" x14ac:dyDescent="0.25">
      <c r="A34" s="7">
        <v>25</v>
      </c>
      <c r="B34" s="8" t="s">
        <v>110</v>
      </c>
      <c r="C34" s="7" t="s">
        <v>111</v>
      </c>
      <c r="D34" s="7" t="s">
        <v>101</v>
      </c>
      <c r="E34" s="9" t="s">
        <v>23</v>
      </c>
      <c r="F34" s="7" t="s">
        <v>112</v>
      </c>
      <c r="G34" s="7" t="s">
        <v>25</v>
      </c>
      <c r="H34" s="7" t="s">
        <v>113</v>
      </c>
      <c r="I34" s="10" t="s">
        <v>27</v>
      </c>
      <c r="J34" s="11" t="s">
        <v>28</v>
      </c>
      <c r="K34" s="9">
        <v>6772137844</v>
      </c>
      <c r="L34" s="9">
        <v>6772137844</v>
      </c>
      <c r="M34" s="12" t="s">
        <v>29</v>
      </c>
      <c r="N34" s="12" t="s">
        <v>29</v>
      </c>
      <c r="O34" s="12" t="s">
        <v>29</v>
      </c>
    </row>
    <row r="35" spans="1:15" s="13" customFormat="1" ht="38.25" x14ac:dyDescent="0.25">
      <c r="A35" s="7">
        <v>26</v>
      </c>
      <c r="B35" s="8" t="s">
        <v>114</v>
      </c>
      <c r="C35" s="7" t="s">
        <v>115</v>
      </c>
      <c r="D35" s="7" t="s">
        <v>101</v>
      </c>
      <c r="E35" s="9" t="s">
        <v>23</v>
      </c>
      <c r="F35" s="7" t="s">
        <v>116</v>
      </c>
      <c r="G35" s="7" t="s">
        <v>25</v>
      </c>
      <c r="H35" s="7" t="s">
        <v>117</v>
      </c>
      <c r="I35" s="9" t="s">
        <v>38</v>
      </c>
      <c r="J35" s="11" t="s">
        <v>28</v>
      </c>
      <c r="K35" s="9">
        <v>13674232524</v>
      </c>
      <c r="L35" s="9">
        <v>4683985622</v>
      </c>
      <c r="M35" s="12" t="s">
        <v>29</v>
      </c>
      <c r="N35" s="12" t="s">
        <v>29</v>
      </c>
      <c r="O35" s="12" t="s">
        <v>29</v>
      </c>
    </row>
    <row r="36" spans="1:15" s="13" customFormat="1" ht="25.5" x14ac:dyDescent="0.25">
      <c r="A36" s="7">
        <v>27</v>
      </c>
      <c r="B36" s="8" t="s">
        <v>118</v>
      </c>
      <c r="C36" s="7" t="s">
        <v>119</v>
      </c>
      <c r="D36" s="7" t="s">
        <v>120</v>
      </c>
      <c r="E36" s="9" t="s">
        <v>23</v>
      </c>
      <c r="F36" s="7" t="s">
        <v>121</v>
      </c>
      <c r="G36" s="7" t="s">
        <v>25</v>
      </c>
      <c r="H36" s="7" t="s">
        <v>122</v>
      </c>
      <c r="I36" s="10" t="s">
        <v>27</v>
      </c>
      <c r="J36" s="11" t="s">
        <v>28</v>
      </c>
      <c r="K36" s="9">
        <v>19624980059.990002</v>
      </c>
      <c r="L36" s="9">
        <v>9874000000</v>
      </c>
      <c r="M36" s="12" t="s">
        <v>29</v>
      </c>
      <c r="N36" s="12" t="s">
        <v>29</v>
      </c>
      <c r="O36" s="12" t="s">
        <v>29</v>
      </c>
    </row>
    <row r="37" spans="1:15" s="13" customFormat="1" ht="38.25" x14ac:dyDescent="0.25">
      <c r="A37" s="7">
        <v>28</v>
      </c>
      <c r="B37" s="8" t="s">
        <v>123</v>
      </c>
      <c r="C37" s="7" t="s">
        <v>124</v>
      </c>
      <c r="D37" s="7" t="s">
        <v>120</v>
      </c>
      <c r="E37" s="9" t="s">
        <v>23</v>
      </c>
      <c r="F37" s="7" t="s">
        <v>57</v>
      </c>
      <c r="G37" s="7" t="s">
        <v>25</v>
      </c>
      <c r="H37" s="7" t="s">
        <v>125</v>
      </c>
      <c r="I37" s="10" t="s">
        <v>27</v>
      </c>
      <c r="J37" s="11" t="s">
        <v>28</v>
      </c>
      <c r="K37" s="9">
        <v>3944904305.21</v>
      </c>
      <c r="L37" s="9">
        <v>3847455499.71</v>
      </c>
      <c r="M37" s="12" t="s">
        <v>29</v>
      </c>
      <c r="N37" s="12" t="s">
        <v>29</v>
      </c>
      <c r="O37" s="12" t="s">
        <v>29</v>
      </c>
    </row>
    <row r="38" spans="1:15" s="13" customFormat="1" ht="25.5" x14ac:dyDescent="0.25">
      <c r="A38" s="7">
        <v>29</v>
      </c>
      <c r="B38" s="8" t="s">
        <v>126</v>
      </c>
      <c r="C38" s="7" t="s">
        <v>127</v>
      </c>
      <c r="D38" s="7" t="s">
        <v>120</v>
      </c>
      <c r="E38" s="9" t="s">
        <v>23</v>
      </c>
      <c r="F38" s="7" t="s">
        <v>128</v>
      </c>
      <c r="G38" s="7" t="s">
        <v>25</v>
      </c>
      <c r="H38" s="7" t="s">
        <v>129</v>
      </c>
      <c r="I38" s="10" t="s">
        <v>27</v>
      </c>
      <c r="J38" s="11" t="s">
        <v>28</v>
      </c>
      <c r="K38" s="9">
        <v>20265595188</v>
      </c>
      <c r="L38" s="9">
        <v>18870395188</v>
      </c>
      <c r="M38" s="12" t="s">
        <v>29</v>
      </c>
      <c r="N38" s="12" t="s">
        <v>29</v>
      </c>
      <c r="O38" s="12" t="s">
        <v>29</v>
      </c>
    </row>
    <row r="39" spans="1:15" s="13" customFormat="1" ht="38.25" x14ac:dyDescent="0.25">
      <c r="A39" s="7">
        <v>30</v>
      </c>
      <c r="B39" s="8" t="s">
        <v>130</v>
      </c>
      <c r="C39" s="7" t="s">
        <v>131</v>
      </c>
      <c r="D39" s="7" t="s">
        <v>120</v>
      </c>
      <c r="E39" s="9" t="s">
        <v>23</v>
      </c>
      <c r="F39" s="7" t="s">
        <v>132</v>
      </c>
      <c r="G39" s="7" t="s">
        <v>25</v>
      </c>
      <c r="H39" s="7" t="s">
        <v>33</v>
      </c>
      <c r="I39" s="10" t="s">
        <v>27</v>
      </c>
      <c r="J39" s="11" t="s">
        <v>28</v>
      </c>
      <c r="K39" s="9">
        <v>16226282060</v>
      </c>
      <c r="L39" s="9">
        <v>16226282060</v>
      </c>
      <c r="M39" s="12" t="s">
        <v>29</v>
      </c>
      <c r="N39" s="12" t="s">
        <v>29</v>
      </c>
      <c r="O39" s="12" t="s">
        <v>29</v>
      </c>
    </row>
    <row r="40" spans="1:15" s="13" customFormat="1" ht="38.25" x14ac:dyDescent="0.25">
      <c r="A40" s="7">
        <v>31</v>
      </c>
      <c r="B40" s="8" t="s">
        <v>133</v>
      </c>
      <c r="C40" s="7" t="s">
        <v>134</v>
      </c>
      <c r="D40" s="7" t="s">
        <v>120</v>
      </c>
      <c r="E40" s="9" t="s">
        <v>23</v>
      </c>
      <c r="F40" s="7" t="s">
        <v>135</v>
      </c>
      <c r="G40" s="7" t="s">
        <v>25</v>
      </c>
      <c r="H40" s="7" t="s">
        <v>136</v>
      </c>
      <c r="I40" s="10" t="s">
        <v>27</v>
      </c>
      <c r="J40" s="11" t="s">
        <v>28</v>
      </c>
      <c r="K40" s="9">
        <v>999867790</v>
      </c>
      <c r="L40" s="9">
        <v>999867790</v>
      </c>
      <c r="M40" s="12" t="s">
        <v>29</v>
      </c>
      <c r="N40" s="12" t="s">
        <v>29</v>
      </c>
      <c r="O40" s="12" t="s">
        <v>29</v>
      </c>
    </row>
    <row r="41" spans="1:15" s="13" customFormat="1" ht="25.5" x14ac:dyDescent="0.25">
      <c r="A41" s="7">
        <v>32</v>
      </c>
      <c r="B41" s="8" t="s">
        <v>137</v>
      </c>
      <c r="C41" s="7" t="s">
        <v>138</v>
      </c>
      <c r="D41" s="7" t="s">
        <v>120</v>
      </c>
      <c r="E41" s="9" t="s">
        <v>23</v>
      </c>
      <c r="F41" s="7" t="s">
        <v>76</v>
      </c>
      <c r="G41" s="7" t="s">
        <v>25</v>
      </c>
      <c r="H41" s="7" t="s">
        <v>77</v>
      </c>
      <c r="I41" s="10" t="s">
        <v>27</v>
      </c>
      <c r="J41" s="11" t="s">
        <v>28</v>
      </c>
      <c r="K41" s="9">
        <v>1571425827.95</v>
      </c>
      <c r="L41" s="9">
        <v>1571425827.95</v>
      </c>
      <c r="M41" s="12" t="s">
        <v>29</v>
      </c>
      <c r="N41" s="12" t="s">
        <v>29</v>
      </c>
      <c r="O41" s="12" t="s">
        <v>29</v>
      </c>
    </row>
    <row r="42" spans="1:15" s="13" customFormat="1" ht="25.5" x14ac:dyDescent="0.25">
      <c r="A42" s="7">
        <v>33</v>
      </c>
      <c r="B42" s="8" t="s">
        <v>139</v>
      </c>
      <c r="C42" s="7" t="s">
        <v>140</v>
      </c>
      <c r="D42" s="7" t="s">
        <v>141</v>
      </c>
      <c r="E42" s="9" t="s">
        <v>23</v>
      </c>
      <c r="F42" s="7" t="s">
        <v>57</v>
      </c>
      <c r="G42" s="7" t="s">
        <v>25</v>
      </c>
      <c r="H42" s="7" t="s">
        <v>58</v>
      </c>
      <c r="I42" s="10" t="s">
        <v>27</v>
      </c>
      <c r="J42" s="11" t="s">
        <v>28</v>
      </c>
      <c r="K42" s="9">
        <v>1542709478.8299999</v>
      </c>
      <c r="L42" s="9">
        <v>1448443605.74</v>
      </c>
      <c r="M42" s="12" t="s">
        <v>29</v>
      </c>
      <c r="N42" s="12" t="s">
        <v>29</v>
      </c>
      <c r="O42" s="12" t="s">
        <v>29</v>
      </c>
    </row>
    <row r="43" spans="1:15" s="13" customFormat="1" ht="25.5" x14ac:dyDescent="0.25">
      <c r="A43" s="7">
        <v>34</v>
      </c>
      <c r="B43" s="14" t="s">
        <v>142</v>
      </c>
      <c r="C43" s="7" t="s">
        <v>143</v>
      </c>
      <c r="D43" s="7" t="s">
        <v>141</v>
      </c>
      <c r="E43" s="9" t="s">
        <v>23</v>
      </c>
      <c r="F43" s="7" t="s">
        <v>144</v>
      </c>
      <c r="G43" s="7" t="s">
        <v>25</v>
      </c>
      <c r="H43" s="7" t="s">
        <v>145</v>
      </c>
      <c r="I43" s="10" t="s">
        <v>27</v>
      </c>
      <c r="J43" s="11" t="s">
        <v>28</v>
      </c>
      <c r="K43" s="9">
        <v>32441558413</v>
      </c>
      <c r="L43" s="9">
        <v>32441558413</v>
      </c>
      <c r="M43" s="12" t="s">
        <v>29</v>
      </c>
      <c r="N43" s="12" t="s">
        <v>29</v>
      </c>
      <c r="O43" s="12" t="s">
        <v>29</v>
      </c>
    </row>
    <row r="44" spans="1:15" s="13" customFormat="1" ht="38.25" x14ac:dyDescent="0.25">
      <c r="A44" s="7">
        <v>35</v>
      </c>
      <c r="B44" s="8" t="s">
        <v>146</v>
      </c>
      <c r="C44" s="7" t="s">
        <v>147</v>
      </c>
      <c r="D44" s="7" t="s">
        <v>141</v>
      </c>
      <c r="E44" s="9" t="s">
        <v>23</v>
      </c>
      <c r="F44" s="7" t="s">
        <v>65</v>
      </c>
      <c r="G44" s="7" t="s">
        <v>25</v>
      </c>
      <c r="H44" s="7" t="s">
        <v>33</v>
      </c>
      <c r="I44" s="10" t="s">
        <v>27</v>
      </c>
      <c r="J44" s="11" t="s">
        <v>28</v>
      </c>
      <c r="K44" s="9">
        <v>6742551029</v>
      </c>
      <c r="L44" s="9">
        <v>6742551029</v>
      </c>
      <c r="M44" s="12" t="s">
        <v>29</v>
      </c>
      <c r="N44" s="12" t="s">
        <v>29</v>
      </c>
      <c r="O44" s="12" t="s">
        <v>29</v>
      </c>
    </row>
    <row r="45" spans="1:15" s="13" customFormat="1" ht="25.5" x14ac:dyDescent="0.25">
      <c r="A45" s="7">
        <v>36</v>
      </c>
      <c r="B45" s="8" t="s">
        <v>148</v>
      </c>
      <c r="C45" s="7" t="s">
        <v>149</v>
      </c>
      <c r="D45" s="7" t="s">
        <v>141</v>
      </c>
      <c r="E45" s="9" t="s">
        <v>23</v>
      </c>
      <c r="F45" s="7" t="s">
        <v>150</v>
      </c>
      <c r="G45" s="7" t="s">
        <v>25</v>
      </c>
      <c r="H45" s="7" t="s">
        <v>151</v>
      </c>
      <c r="I45" s="10" t="s">
        <v>27</v>
      </c>
      <c r="J45" s="11" t="s">
        <v>28</v>
      </c>
      <c r="K45" s="9">
        <v>2999576891</v>
      </c>
      <c r="L45" s="9">
        <v>2999576891</v>
      </c>
      <c r="M45" s="12" t="s">
        <v>29</v>
      </c>
      <c r="N45" s="12" t="s">
        <v>29</v>
      </c>
      <c r="O45" s="12" t="s">
        <v>29</v>
      </c>
    </row>
    <row r="46" spans="1:15" s="13" customFormat="1" ht="38.25" x14ac:dyDescent="0.25">
      <c r="A46" s="7">
        <v>37</v>
      </c>
      <c r="B46" s="8" t="s">
        <v>152</v>
      </c>
      <c r="C46" s="7" t="s">
        <v>153</v>
      </c>
      <c r="D46" s="7" t="s">
        <v>141</v>
      </c>
      <c r="E46" s="9" t="s">
        <v>23</v>
      </c>
      <c r="F46" s="7" t="s">
        <v>154</v>
      </c>
      <c r="G46" s="7" t="s">
        <v>25</v>
      </c>
      <c r="H46" s="7" t="s">
        <v>155</v>
      </c>
      <c r="I46" s="10" t="s">
        <v>27</v>
      </c>
      <c r="J46" s="11" t="s">
        <v>28</v>
      </c>
      <c r="K46" s="9">
        <v>7560805729</v>
      </c>
      <c r="L46" s="9">
        <v>7560805729</v>
      </c>
      <c r="M46" s="12" t="s">
        <v>29</v>
      </c>
      <c r="N46" s="12" t="s">
        <v>29</v>
      </c>
      <c r="O46" s="12" t="s">
        <v>29</v>
      </c>
    </row>
    <row r="47" spans="1:15" s="13" customFormat="1" ht="38.25" x14ac:dyDescent="0.25">
      <c r="A47" s="7">
        <v>38</v>
      </c>
      <c r="B47" s="8" t="s">
        <v>156</v>
      </c>
      <c r="C47" s="7" t="s">
        <v>157</v>
      </c>
      <c r="D47" s="7" t="s">
        <v>141</v>
      </c>
      <c r="E47" s="9" t="s">
        <v>23</v>
      </c>
      <c r="F47" s="7" t="s">
        <v>132</v>
      </c>
      <c r="G47" s="7" t="s">
        <v>25</v>
      </c>
      <c r="H47" s="7" t="s">
        <v>158</v>
      </c>
      <c r="I47" s="10" t="s">
        <v>27</v>
      </c>
      <c r="J47" s="11" t="s">
        <v>28</v>
      </c>
      <c r="K47" s="9">
        <v>15432539700</v>
      </c>
      <c r="L47" s="9">
        <v>15432539700</v>
      </c>
      <c r="M47" s="12" t="s">
        <v>29</v>
      </c>
      <c r="N47" s="12" t="s">
        <v>29</v>
      </c>
      <c r="O47" s="12" t="s">
        <v>29</v>
      </c>
    </row>
    <row r="48" spans="1:15" s="13" customFormat="1" ht="38.25" x14ac:dyDescent="0.25">
      <c r="A48" s="7">
        <v>39</v>
      </c>
      <c r="B48" s="8" t="s">
        <v>159</v>
      </c>
      <c r="C48" s="7" t="s">
        <v>160</v>
      </c>
      <c r="D48" s="7" t="s">
        <v>141</v>
      </c>
      <c r="E48" s="9" t="s">
        <v>23</v>
      </c>
      <c r="F48" s="7" t="s">
        <v>135</v>
      </c>
      <c r="G48" s="7" t="s">
        <v>25</v>
      </c>
      <c r="H48" s="7" t="s">
        <v>136</v>
      </c>
      <c r="I48" s="10" t="s">
        <v>27</v>
      </c>
      <c r="J48" s="11" t="s">
        <v>28</v>
      </c>
      <c r="K48" s="9">
        <v>1000000000</v>
      </c>
      <c r="L48" s="9">
        <v>1000000000</v>
      </c>
      <c r="M48" s="12" t="s">
        <v>29</v>
      </c>
      <c r="N48" s="12" t="s">
        <v>29</v>
      </c>
      <c r="O48" s="12" t="s">
        <v>29</v>
      </c>
    </row>
    <row r="49" spans="1:18" s="13" customFormat="1" ht="25.5" x14ac:dyDescent="0.25">
      <c r="A49" s="7">
        <v>40</v>
      </c>
      <c r="B49" s="8" t="s">
        <v>161</v>
      </c>
      <c r="C49" s="7" t="s">
        <v>162</v>
      </c>
      <c r="D49" s="7" t="s">
        <v>141</v>
      </c>
      <c r="E49" s="9" t="s">
        <v>163</v>
      </c>
      <c r="F49" s="7" t="s">
        <v>164</v>
      </c>
      <c r="G49" s="7" t="s">
        <v>165</v>
      </c>
      <c r="H49" s="7" t="s">
        <v>166</v>
      </c>
      <c r="I49" s="10" t="s">
        <v>27</v>
      </c>
      <c r="J49" s="11" t="s">
        <v>28</v>
      </c>
      <c r="K49" s="9">
        <v>1928371529.27</v>
      </c>
      <c r="L49" s="9">
        <v>1928371529.27</v>
      </c>
      <c r="M49" s="15">
        <v>37.07</v>
      </c>
      <c r="N49" s="15">
        <v>92</v>
      </c>
      <c r="O49" s="15">
        <v>64.534999999999997</v>
      </c>
    </row>
    <row r="50" spans="1:18" s="13" customFormat="1" ht="38.25" x14ac:dyDescent="0.25">
      <c r="A50" s="7">
        <v>41</v>
      </c>
      <c r="B50" s="8" t="s">
        <v>167</v>
      </c>
      <c r="C50" s="7" t="s">
        <v>168</v>
      </c>
      <c r="D50" s="7" t="s">
        <v>141</v>
      </c>
      <c r="E50" s="9" t="s">
        <v>169</v>
      </c>
      <c r="F50" s="7" t="s">
        <v>170</v>
      </c>
      <c r="G50" s="7" t="s">
        <v>171</v>
      </c>
      <c r="H50" s="7" t="s">
        <v>172</v>
      </c>
      <c r="I50" s="10" t="s">
        <v>27</v>
      </c>
      <c r="J50" s="11" t="s">
        <v>28</v>
      </c>
      <c r="K50" s="9">
        <v>3563484136</v>
      </c>
      <c r="L50" s="9">
        <v>3563484136</v>
      </c>
      <c r="M50" s="15">
        <v>38.729999999999997</v>
      </c>
      <c r="N50" s="15">
        <v>72</v>
      </c>
      <c r="O50" s="15">
        <v>55.364999999999995</v>
      </c>
    </row>
    <row r="51" spans="1:18" s="13" customFormat="1" ht="38.25" x14ac:dyDescent="0.25">
      <c r="A51" s="7">
        <v>42</v>
      </c>
      <c r="B51" s="8" t="s">
        <v>173</v>
      </c>
      <c r="C51" s="7" t="s">
        <v>174</v>
      </c>
      <c r="D51" s="7" t="s">
        <v>141</v>
      </c>
      <c r="E51" s="9" t="s">
        <v>169</v>
      </c>
      <c r="F51" s="7" t="s">
        <v>175</v>
      </c>
      <c r="G51" s="7" t="s">
        <v>165</v>
      </c>
      <c r="H51" s="7" t="s">
        <v>176</v>
      </c>
      <c r="I51" s="10" t="s">
        <v>27</v>
      </c>
      <c r="J51" s="11" t="s">
        <v>28</v>
      </c>
      <c r="K51" s="9">
        <v>8051751788</v>
      </c>
      <c r="L51" s="9">
        <v>5838333716.6999998</v>
      </c>
      <c r="M51" s="15">
        <v>29.24</v>
      </c>
      <c r="N51" s="15">
        <v>74</v>
      </c>
      <c r="O51" s="15">
        <v>51.62</v>
      </c>
    </row>
    <row r="52" spans="1:18" s="13" customFormat="1" ht="38.25" x14ac:dyDescent="0.25">
      <c r="A52" s="7">
        <v>43</v>
      </c>
      <c r="B52" s="8" t="s">
        <v>177</v>
      </c>
      <c r="C52" s="7" t="s">
        <v>178</v>
      </c>
      <c r="D52" s="7" t="s">
        <v>141</v>
      </c>
      <c r="E52" s="9" t="s">
        <v>169</v>
      </c>
      <c r="F52" s="7" t="s">
        <v>179</v>
      </c>
      <c r="G52" s="7" t="s">
        <v>171</v>
      </c>
      <c r="H52" s="7" t="s">
        <v>180</v>
      </c>
      <c r="I52" s="10" t="s">
        <v>27</v>
      </c>
      <c r="J52" s="11" t="s">
        <v>28</v>
      </c>
      <c r="K52" s="9">
        <v>5075445343</v>
      </c>
      <c r="L52" s="9">
        <v>5075445343</v>
      </c>
      <c r="M52" s="15">
        <v>38.82</v>
      </c>
      <c r="N52" s="15">
        <v>45</v>
      </c>
      <c r="O52" s="15">
        <v>41.91</v>
      </c>
    </row>
    <row r="53" spans="1:18" s="13" customFormat="1" ht="38.25" x14ac:dyDescent="0.25">
      <c r="A53" s="7">
        <v>44</v>
      </c>
      <c r="B53" s="8" t="s">
        <v>181</v>
      </c>
      <c r="C53" s="7" t="s">
        <v>182</v>
      </c>
      <c r="D53" s="7" t="s">
        <v>183</v>
      </c>
      <c r="E53" s="9" t="s">
        <v>23</v>
      </c>
      <c r="F53" s="7" t="s">
        <v>32</v>
      </c>
      <c r="G53" s="7" t="s">
        <v>25</v>
      </c>
      <c r="H53" s="7" t="s">
        <v>184</v>
      </c>
      <c r="I53" s="10" t="s">
        <v>27</v>
      </c>
      <c r="J53" s="11" t="s">
        <v>28</v>
      </c>
      <c r="K53" s="9">
        <v>23132093942</v>
      </c>
      <c r="L53" s="9">
        <v>7647364963</v>
      </c>
      <c r="M53" s="12" t="s">
        <v>29</v>
      </c>
      <c r="N53" s="12" t="s">
        <v>29</v>
      </c>
      <c r="O53" s="12" t="s">
        <v>29</v>
      </c>
    </row>
    <row r="54" spans="1:18" s="13" customFormat="1" ht="38.25" x14ac:dyDescent="0.25">
      <c r="A54" s="7">
        <v>45</v>
      </c>
      <c r="B54" s="8" t="s">
        <v>185</v>
      </c>
      <c r="C54" s="7" t="s">
        <v>186</v>
      </c>
      <c r="D54" s="7" t="s">
        <v>183</v>
      </c>
      <c r="E54" s="9" t="s">
        <v>23</v>
      </c>
      <c r="F54" s="7" t="s">
        <v>187</v>
      </c>
      <c r="G54" s="7" t="s">
        <v>25</v>
      </c>
      <c r="H54" s="7" t="s">
        <v>188</v>
      </c>
      <c r="I54" s="10" t="s">
        <v>27</v>
      </c>
      <c r="J54" s="11" t="s">
        <v>28</v>
      </c>
      <c r="K54" s="9">
        <v>8189099602</v>
      </c>
      <c r="L54" s="9">
        <v>8189099602</v>
      </c>
      <c r="M54" s="12" t="s">
        <v>29</v>
      </c>
      <c r="N54" s="12" t="s">
        <v>29</v>
      </c>
      <c r="O54" s="12" t="s">
        <v>29</v>
      </c>
    </row>
    <row r="55" spans="1:18" s="13" customFormat="1" ht="25.5" x14ac:dyDescent="0.25">
      <c r="A55" s="7">
        <v>46</v>
      </c>
      <c r="B55" s="8" t="s">
        <v>189</v>
      </c>
      <c r="C55" s="7" t="s">
        <v>190</v>
      </c>
      <c r="D55" s="7" t="s">
        <v>183</v>
      </c>
      <c r="E55" s="9" t="s">
        <v>23</v>
      </c>
      <c r="F55" s="7" t="s">
        <v>191</v>
      </c>
      <c r="G55" s="7" t="s">
        <v>25</v>
      </c>
      <c r="H55" s="7" t="s">
        <v>192</v>
      </c>
      <c r="I55" s="10" t="s">
        <v>27</v>
      </c>
      <c r="J55" s="11" t="s">
        <v>28</v>
      </c>
      <c r="K55" s="9">
        <v>10877464086.41</v>
      </c>
      <c r="L55" s="9">
        <v>10877464086.41</v>
      </c>
      <c r="M55" s="12" t="s">
        <v>29</v>
      </c>
      <c r="N55" s="12" t="s">
        <v>29</v>
      </c>
      <c r="O55" s="12" t="s">
        <v>29</v>
      </c>
    </row>
    <row r="56" spans="1:18" s="13" customFormat="1" ht="38.25" x14ac:dyDescent="0.25">
      <c r="A56" s="7">
        <v>47</v>
      </c>
      <c r="B56" s="8" t="s">
        <v>193</v>
      </c>
      <c r="C56" s="7" t="s">
        <v>194</v>
      </c>
      <c r="D56" s="7" t="s">
        <v>183</v>
      </c>
      <c r="E56" s="9" t="s">
        <v>23</v>
      </c>
      <c r="F56" s="7" t="s">
        <v>135</v>
      </c>
      <c r="G56" s="7" t="s">
        <v>25</v>
      </c>
      <c r="H56" s="7" t="s">
        <v>136</v>
      </c>
      <c r="I56" s="10" t="s">
        <v>27</v>
      </c>
      <c r="J56" s="11" t="s">
        <v>28</v>
      </c>
      <c r="K56" s="9">
        <v>2223654260</v>
      </c>
      <c r="L56" s="9">
        <v>2223654260</v>
      </c>
      <c r="M56" s="12" t="s">
        <v>29</v>
      </c>
      <c r="N56" s="12" t="s">
        <v>29</v>
      </c>
      <c r="O56" s="12" t="s">
        <v>29</v>
      </c>
    </row>
    <row r="57" spans="1:18" s="13" customFormat="1" ht="25.5" x14ac:dyDescent="0.25">
      <c r="A57" s="7">
        <v>48</v>
      </c>
      <c r="B57" s="8" t="s">
        <v>195</v>
      </c>
      <c r="C57" s="7" t="s">
        <v>196</v>
      </c>
      <c r="D57" s="7" t="s">
        <v>183</v>
      </c>
      <c r="E57" s="9" t="s">
        <v>23</v>
      </c>
      <c r="F57" s="7" t="s">
        <v>76</v>
      </c>
      <c r="G57" s="7" t="s">
        <v>25</v>
      </c>
      <c r="H57" s="7" t="s">
        <v>77</v>
      </c>
      <c r="I57" s="10" t="s">
        <v>27</v>
      </c>
      <c r="J57" s="11" t="s">
        <v>28</v>
      </c>
      <c r="K57" s="9">
        <v>1190677094.76</v>
      </c>
      <c r="L57" s="9">
        <v>1190677094.76</v>
      </c>
      <c r="M57" s="12" t="s">
        <v>29</v>
      </c>
      <c r="N57" s="12" t="s">
        <v>29</v>
      </c>
      <c r="O57" s="12" t="s">
        <v>29</v>
      </c>
    </row>
    <row r="58" spans="1:18" s="13" customFormat="1" ht="51" x14ac:dyDescent="0.25">
      <c r="A58" s="7">
        <v>49</v>
      </c>
      <c r="B58" s="8" t="s">
        <v>197</v>
      </c>
      <c r="C58" s="7" t="s">
        <v>198</v>
      </c>
      <c r="D58" s="7" t="s">
        <v>183</v>
      </c>
      <c r="E58" s="9" t="s">
        <v>163</v>
      </c>
      <c r="F58" s="7" t="s">
        <v>164</v>
      </c>
      <c r="G58" s="7" t="s">
        <v>165</v>
      </c>
      <c r="H58" s="7" t="s">
        <v>166</v>
      </c>
      <c r="I58" s="10" t="s">
        <v>27</v>
      </c>
      <c r="J58" s="11" t="s">
        <v>28</v>
      </c>
      <c r="K58" s="9">
        <v>349809300.70999998</v>
      </c>
      <c r="L58" s="9">
        <v>326994591.39999998</v>
      </c>
      <c r="M58" s="15">
        <v>40.33</v>
      </c>
      <c r="N58" s="15">
        <v>92</v>
      </c>
      <c r="O58" s="15">
        <v>66.164999999999992</v>
      </c>
    </row>
    <row r="59" spans="1:18" s="13" customFormat="1" ht="25.5" x14ac:dyDescent="0.25">
      <c r="A59" s="7">
        <v>50</v>
      </c>
      <c r="B59" s="8" t="s">
        <v>199</v>
      </c>
      <c r="C59" s="7" t="s">
        <v>200</v>
      </c>
      <c r="D59" s="7" t="s">
        <v>183</v>
      </c>
      <c r="E59" s="9" t="s">
        <v>169</v>
      </c>
      <c r="F59" s="7" t="s">
        <v>201</v>
      </c>
      <c r="G59" s="7" t="s">
        <v>171</v>
      </c>
      <c r="H59" s="7" t="s">
        <v>202</v>
      </c>
      <c r="I59" s="10" t="s">
        <v>27</v>
      </c>
      <c r="J59" s="11" t="s">
        <v>28</v>
      </c>
      <c r="K59" s="9">
        <v>17157315089</v>
      </c>
      <c r="L59" s="9">
        <v>16909626045</v>
      </c>
      <c r="M59" s="15">
        <v>42.07</v>
      </c>
      <c r="N59" s="15">
        <v>55.3</v>
      </c>
      <c r="O59" s="15">
        <v>48.685000000000002</v>
      </c>
    </row>
    <row r="60" spans="1:18" s="13" customFormat="1" ht="51" x14ac:dyDescent="0.25">
      <c r="A60" s="7">
        <v>51</v>
      </c>
      <c r="B60" s="8" t="s">
        <v>203</v>
      </c>
      <c r="C60" s="7" t="s">
        <v>204</v>
      </c>
      <c r="D60" s="7" t="s">
        <v>183</v>
      </c>
      <c r="E60" s="9" t="s">
        <v>169</v>
      </c>
      <c r="F60" s="7" t="s">
        <v>205</v>
      </c>
      <c r="G60" s="7" t="s">
        <v>171</v>
      </c>
      <c r="H60" s="7" t="s">
        <v>206</v>
      </c>
      <c r="I60" s="10" t="s">
        <v>27</v>
      </c>
      <c r="J60" s="11" t="s">
        <v>28</v>
      </c>
      <c r="K60" s="9">
        <v>5057820110.5900002</v>
      </c>
      <c r="L60" s="9">
        <v>5057820110.5900002</v>
      </c>
      <c r="M60" s="15">
        <v>35.5</v>
      </c>
      <c r="N60" s="15">
        <v>59.7</v>
      </c>
      <c r="O60" s="15">
        <v>47.6</v>
      </c>
    </row>
    <row r="61" spans="1:18" ht="38.25" x14ac:dyDescent="0.2">
      <c r="A61" s="7">
        <v>52</v>
      </c>
      <c r="B61" s="8" t="s">
        <v>207</v>
      </c>
      <c r="C61" s="7" t="s">
        <v>208</v>
      </c>
      <c r="D61" s="7" t="s">
        <v>183</v>
      </c>
      <c r="E61" s="9" t="s">
        <v>169</v>
      </c>
      <c r="F61" s="7" t="s">
        <v>209</v>
      </c>
      <c r="G61" s="7" t="s">
        <v>171</v>
      </c>
      <c r="H61" s="7" t="s">
        <v>210</v>
      </c>
      <c r="I61" s="10" t="s">
        <v>27</v>
      </c>
      <c r="J61" s="11" t="s">
        <v>28</v>
      </c>
      <c r="K61" s="9">
        <v>3268455572</v>
      </c>
      <c r="L61" s="9">
        <v>3268455572</v>
      </c>
      <c r="M61" s="15">
        <v>35.03</v>
      </c>
      <c r="N61" s="15">
        <v>46.7</v>
      </c>
      <c r="O61" s="15">
        <v>40.865000000000002</v>
      </c>
      <c r="P61" s="1"/>
      <c r="Q61" s="1"/>
      <c r="R61" s="1"/>
    </row>
    <row r="62" spans="1:18" ht="51" x14ac:dyDescent="0.2">
      <c r="A62" s="7">
        <v>53</v>
      </c>
      <c r="B62" s="8" t="s">
        <v>211</v>
      </c>
      <c r="C62" s="7" t="s">
        <v>212</v>
      </c>
      <c r="D62" s="7" t="s">
        <v>183</v>
      </c>
      <c r="E62" s="9" t="s">
        <v>169</v>
      </c>
      <c r="F62" s="7" t="s">
        <v>213</v>
      </c>
      <c r="G62" s="7" t="s">
        <v>214</v>
      </c>
      <c r="H62" s="7" t="s">
        <v>215</v>
      </c>
      <c r="I62" s="9" t="s">
        <v>216</v>
      </c>
      <c r="J62" s="11" t="s">
        <v>217</v>
      </c>
      <c r="K62" s="9">
        <v>4999900475</v>
      </c>
      <c r="L62" s="9">
        <v>4999900475</v>
      </c>
      <c r="M62" s="15">
        <v>34.46</v>
      </c>
      <c r="N62" s="15">
        <v>46.1</v>
      </c>
      <c r="O62" s="15">
        <v>40.28</v>
      </c>
      <c r="P62" s="1"/>
      <c r="Q62" s="1"/>
      <c r="R62" s="1"/>
    </row>
    <row r="63" spans="1:18" ht="51" x14ac:dyDescent="0.2">
      <c r="A63" s="7">
        <v>54</v>
      </c>
      <c r="B63" s="17" t="s">
        <v>218</v>
      </c>
      <c r="C63" s="16" t="s">
        <v>219</v>
      </c>
      <c r="D63" s="16" t="s">
        <v>220</v>
      </c>
      <c r="E63" s="10" t="s">
        <v>169</v>
      </c>
      <c r="F63" s="16" t="s">
        <v>221</v>
      </c>
      <c r="G63" s="10" t="s">
        <v>171</v>
      </c>
      <c r="H63" s="16" t="str">
        <f>+Aprobado4[[#This Row],[PRESENTADOR]]</f>
        <v>23464-MOMIL</v>
      </c>
      <c r="I63" s="10" t="s">
        <v>27</v>
      </c>
      <c r="J63" s="18" t="s">
        <v>28</v>
      </c>
      <c r="K63" s="10">
        <v>5093130850</v>
      </c>
      <c r="L63" s="10">
        <v>5093130850</v>
      </c>
      <c r="M63" s="19">
        <v>34.33</v>
      </c>
      <c r="N63" s="19">
        <v>57.4</v>
      </c>
      <c r="O63" s="19">
        <v>45.864999999999995</v>
      </c>
      <c r="P63" s="1"/>
      <c r="Q63" s="1"/>
      <c r="R63" s="1"/>
    </row>
    <row r="64" spans="1:18" ht="38.25" x14ac:dyDescent="0.2">
      <c r="A64" s="7">
        <v>55</v>
      </c>
      <c r="B64" s="17" t="s">
        <v>222</v>
      </c>
      <c r="C64" s="16" t="s">
        <v>223</v>
      </c>
      <c r="D64" s="16" t="s">
        <v>220</v>
      </c>
      <c r="E64" s="10" t="s">
        <v>169</v>
      </c>
      <c r="F64" s="16" t="s">
        <v>224</v>
      </c>
      <c r="G64" s="10" t="s">
        <v>165</v>
      </c>
      <c r="H64" s="16" t="str">
        <f>+Aprobado4[[#This Row],[PRESENTADOR]]</f>
        <v>50330-MESETAS</v>
      </c>
      <c r="I64" s="10" t="s">
        <v>27</v>
      </c>
      <c r="J64" s="18" t="s">
        <v>28</v>
      </c>
      <c r="K64" s="10">
        <v>5899965371.6599998</v>
      </c>
      <c r="L64" s="10">
        <v>5099965371.6599998</v>
      </c>
      <c r="M64" s="19">
        <v>55.67</v>
      </c>
      <c r="N64" s="19">
        <v>95</v>
      </c>
      <c r="O64" s="19">
        <v>75.335000000000008</v>
      </c>
      <c r="P64" s="1"/>
      <c r="Q64" s="1"/>
      <c r="R64" s="1"/>
    </row>
    <row r="65" spans="1:18" ht="38.25" x14ac:dyDescent="0.2">
      <c r="A65" s="7">
        <v>56</v>
      </c>
      <c r="B65" s="17" t="s">
        <v>225</v>
      </c>
      <c r="C65" s="16" t="s">
        <v>226</v>
      </c>
      <c r="D65" s="16" t="s">
        <v>220</v>
      </c>
      <c r="E65" s="10" t="s">
        <v>169</v>
      </c>
      <c r="F65" s="16" t="s">
        <v>227</v>
      </c>
      <c r="G65" s="10" t="s">
        <v>171</v>
      </c>
      <c r="H65" s="16" t="str">
        <f>+Aprobado4[[#This Row],[PRESENTADOR]]</f>
        <v>68745-SIMACOTA</v>
      </c>
      <c r="I65" s="10" t="s">
        <v>27</v>
      </c>
      <c r="J65" s="18" t="s">
        <v>28</v>
      </c>
      <c r="K65" s="10">
        <v>3071843571</v>
      </c>
      <c r="L65" s="10">
        <v>3071843571</v>
      </c>
      <c r="M65" s="19">
        <v>40.090000000000003</v>
      </c>
      <c r="N65" s="19">
        <v>57.2</v>
      </c>
      <c r="O65" s="19">
        <v>48.645000000000003</v>
      </c>
      <c r="P65" s="1"/>
      <c r="Q65" s="1"/>
      <c r="R65" s="1"/>
    </row>
    <row r="66" spans="1:18" ht="38.25" x14ac:dyDescent="0.2">
      <c r="A66" s="7">
        <v>57</v>
      </c>
      <c r="B66" s="17" t="s">
        <v>228</v>
      </c>
      <c r="C66" s="16" t="s">
        <v>229</v>
      </c>
      <c r="D66" s="16" t="s">
        <v>220</v>
      </c>
      <c r="E66" s="10" t="s">
        <v>169</v>
      </c>
      <c r="F66" s="16" t="s">
        <v>230</v>
      </c>
      <c r="G66" s="10" t="s">
        <v>214</v>
      </c>
      <c r="H66" s="16" t="str">
        <f>+Aprobado4[[#This Row],[PRESENTADOR]]</f>
        <v>66456-MISTRATO</v>
      </c>
      <c r="I66" s="10" t="s">
        <v>27</v>
      </c>
      <c r="J66" s="18" t="s">
        <v>28</v>
      </c>
      <c r="K66" s="10">
        <v>3133312557</v>
      </c>
      <c r="L66" s="10">
        <v>3133312557</v>
      </c>
      <c r="M66" s="19">
        <v>44.87</v>
      </c>
      <c r="N66" s="19">
        <v>65.5</v>
      </c>
      <c r="O66" s="19">
        <v>55.185000000000002</v>
      </c>
      <c r="P66" s="1"/>
      <c r="Q66" s="1"/>
      <c r="R66" s="1"/>
    </row>
    <row r="67" spans="1:18" ht="38.25" x14ac:dyDescent="0.2">
      <c r="A67" s="7">
        <v>58</v>
      </c>
      <c r="B67" s="17" t="s">
        <v>231</v>
      </c>
      <c r="C67" s="16" t="s">
        <v>232</v>
      </c>
      <c r="D67" s="16" t="s">
        <v>220</v>
      </c>
      <c r="E67" s="10" t="s">
        <v>169</v>
      </c>
      <c r="F67" s="16" t="s">
        <v>233</v>
      </c>
      <c r="G67" s="10" t="s">
        <v>214</v>
      </c>
      <c r="H67" s="16" t="str">
        <f>+Aprobado4[[#This Row],[PRESENTADOR]]</f>
        <v>66075-BALBOA</v>
      </c>
      <c r="I67" s="10" t="s">
        <v>27</v>
      </c>
      <c r="J67" s="18" t="s">
        <v>28</v>
      </c>
      <c r="K67" s="10">
        <v>2389953006</v>
      </c>
      <c r="L67" s="10">
        <v>2389953006</v>
      </c>
      <c r="M67" s="19">
        <v>41.71</v>
      </c>
      <c r="N67" s="19">
        <v>59.3</v>
      </c>
      <c r="O67" s="19">
        <v>50.504999999999995</v>
      </c>
      <c r="P67" s="1"/>
      <c r="Q67" s="1"/>
      <c r="R67" s="1"/>
    </row>
    <row r="68" spans="1:18" ht="25.5" x14ac:dyDescent="0.2">
      <c r="A68" s="7">
        <v>59</v>
      </c>
      <c r="B68" s="17" t="s">
        <v>234</v>
      </c>
      <c r="C68" s="16" t="s">
        <v>235</v>
      </c>
      <c r="D68" s="16" t="s">
        <v>220</v>
      </c>
      <c r="E68" s="10" t="s">
        <v>169</v>
      </c>
      <c r="F68" s="16" t="s">
        <v>236</v>
      </c>
      <c r="G68" s="10" t="s">
        <v>214</v>
      </c>
      <c r="H68" s="16" t="str">
        <f>+Aprobado4[[#This Row],[PRESENTADOR]]</f>
        <v>20550-PELAYA</v>
      </c>
      <c r="I68" s="10" t="s">
        <v>27</v>
      </c>
      <c r="J68" s="18" t="s">
        <v>28</v>
      </c>
      <c r="K68" s="10">
        <v>4325338484</v>
      </c>
      <c r="L68" s="10">
        <v>4325338484</v>
      </c>
      <c r="M68" s="19">
        <v>50.37</v>
      </c>
      <c r="N68" s="19">
        <v>81.900000000000006</v>
      </c>
      <c r="O68" s="19">
        <v>66.135000000000005</v>
      </c>
      <c r="P68" s="1"/>
      <c r="Q68" s="1"/>
      <c r="R68" s="1"/>
    </row>
    <row r="69" spans="1:18" ht="51" x14ac:dyDescent="0.2">
      <c r="A69" s="7">
        <v>60</v>
      </c>
      <c r="B69" s="17" t="s">
        <v>237</v>
      </c>
      <c r="C69" s="16" t="s">
        <v>238</v>
      </c>
      <c r="D69" s="16" t="s">
        <v>220</v>
      </c>
      <c r="E69" s="10" t="s">
        <v>169</v>
      </c>
      <c r="F69" s="16" t="s">
        <v>239</v>
      </c>
      <c r="G69" s="10" t="s">
        <v>171</v>
      </c>
      <c r="H69" s="16" t="str">
        <f>+Aprobado4[[#This Row],[PRESENTADOR]]</f>
        <v>52381-LA FLORIDA</v>
      </c>
      <c r="I69" s="10" t="s">
        <v>27</v>
      </c>
      <c r="J69" s="18" t="s">
        <v>28</v>
      </c>
      <c r="K69" s="10">
        <v>3558485629</v>
      </c>
      <c r="L69" s="10">
        <v>3558485629</v>
      </c>
      <c r="M69" s="19">
        <v>39.08</v>
      </c>
      <c r="N69" s="19">
        <v>54.1</v>
      </c>
      <c r="O69" s="19">
        <v>46.59</v>
      </c>
      <c r="P69" s="1"/>
      <c r="Q69" s="1"/>
      <c r="R69" s="1"/>
    </row>
    <row r="70" spans="1:18" ht="38.25" x14ac:dyDescent="0.2">
      <c r="A70" s="7">
        <v>61</v>
      </c>
      <c r="B70" s="17" t="s">
        <v>240</v>
      </c>
      <c r="C70" s="16" t="s">
        <v>241</v>
      </c>
      <c r="D70" s="16" t="s">
        <v>220</v>
      </c>
      <c r="E70" s="10" t="s">
        <v>169</v>
      </c>
      <c r="F70" s="16" t="s">
        <v>242</v>
      </c>
      <c r="G70" s="10" t="s">
        <v>171</v>
      </c>
      <c r="H70" s="16" t="str">
        <f>+Aprobado4[[#This Row],[PRESENTADOR]]</f>
        <v>66400-LA VIRGINIA</v>
      </c>
      <c r="I70" s="10" t="s">
        <v>27</v>
      </c>
      <c r="J70" s="18" t="s">
        <v>28</v>
      </c>
      <c r="K70" s="10">
        <v>5097474288</v>
      </c>
      <c r="L70" s="10">
        <v>5097474288</v>
      </c>
      <c r="M70" s="19">
        <v>40.96</v>
      </c>
      <c r="N70" s="19">
        <v>53.2</v>
      </c>
      <c r="O70" s="19">
        <v>47.08</v>
      </c>
      <c r="P70" s="1"/>
      <c r="Q70" s="1"/>
      <c r="R70" s="1"/>
    </row>
    <row r="71" spans="1:18" ht="38.25" x14ac:dyDescent="0.2">
      <c r="A71" s="7">
        <v>62</v>
      </c>
      <c r="B71" s="17" t="s">
        <v>243</v>
      </c>
      <c r="C71" s="16" t="s">
        <v>244</v>
      </c>
      <c r="D71" s="16" t="s">
        <v>220</v>
      </c>
      <c r="E71" s="10" t="s">
        <v>169</v>
      </c>
      <c r="F71" s="16" t="s">
        <v>245</v>
      </c>
      <c r="G71" s="10" t="s">
        <v>171</v>
      </c>
      <c r="H71" s="16" t="str">
        <f>+Aprobado4[[#This Row],[PRESENTADOR]]</f>
        <v>70678-SAN BENITO ABAD</v>
      </c>
      <c r="I71" s="10" t="s">
        <v>27</v>
      </c>
      <c r="J71" s="18" t="s">
        <v>28</v>
      </c>
      <c r="K71" s="10">
        <v>4731931486.5900002</v>
      </c>
      <c r="L71" s="10">
        <v>4731931486.5900002</v>
      </c>
      <c r="M71" s="19">
        <v>43.96</v>
      </c>
      <c r="N71" s="19">
        <v>80.599999999999994</v>
      </c>
      <c r="O71" s="19">
        <v>62.28</v>
      </c>
      <c r="P71" s="1"/>
      <c r="Q71" s="1"/>
      <c r="R71" s="1"/>
    </row>
    <row r="72" spans="1:18" ht="38.25" x14ac:dyDescent="0.2">
      <c r="A72" s="7">
        <v>63</v>
      </c>
      <c r="B72" s="17" t="s">
        <v>246</v>
      </c>
      <c r="C72" s="16" t="s">
        <v>247</v>
      </c>
      <c r="D72" s="16" t="s">
        <v>220</v>
      </c>
      <c r="E72" s="10" t="s">
        <v>169</v>
      </c>
      <c r="F72" s="16" t="s">
        <v>248</v>
      </c>
      <c r="G72" s="10" t="s">
        <v>171</v>
      </c>
      <c r="H72" s="16" t="str">
        <f>+Aprobado4[[#This Row],[PRESENTADOR]]</f>
        <v>52203-COLON</v>
      </c>
      <c r="I72" s="10" t="s">
        <v>27</v>
      </c>
      <c r="J72" s="18" t="s">
        <v>28</v>
      </c>
      <c r="K72" s="10">
        <v>3074194593</v>
      </c>
      <c r="L72" s="10">
        <v>3074194593</v>
      </c>
      <c r="M72" s="19">
        <v>36.25</v>
      </c>
      <c r="N72" s="19">
        <v>46.2</v>
      </c>
      <c r="O72" s="19">
        <v>41.225000000000001</v>
      </c>
      <c r="P72" s="1"/>
      <c r="Q72" s="1"/>
      <c r="R72" s="1"/>
    </row>
    <row r="73" spans="1:18" ht="38.25" x14ac:dyDescent="0.2">
      <c r="A73" s="7">
        <v>64</v>
      </c>
      <c r="B73" s="17" t="s">
        <v>249</v>
      </c>
      <c r="C73" s="16" t="s">
        <v>250</v>
      </c>
      <c r="D73" s="16" t="s">
        <v>220</v>
      </c>
      <c r="E73" s="10" t="s">
        <v>169</v>
      </c>
      <c r="F73" s="16" t="s">
        <v>251</v>
      </c>
      <c r="G73" s="10" t="s">
        <v>171</v>
      </c>
      <c r="H73" s="16" t="str">
        <f>+Aprobado4[[#This Row],[PRESENTADOR]]</f>
        <v>41551-PITALITO</v>
      </c>
      <c r="I73" s="10" t="s">
        <v>27</v>
      </c>
      <c r="J73" s="18" t="s">
        <v>28</v>
      </c>
      <c r="K73" s="10">
        <v>4051002613</v>
      </c>
      <c r="L73" s="10">
        <v>4051002613</v>
      </c>
      <c r="M73" s="19">
        <v>37.83</v>
      </c>
      <c r="N73" s="19">
        <v>64.900000000000006</v>
      </c>
      <c r="O73" s="19">
        <v>51.365000000000002</v>
      </c>
      <c r="P73" s="1"/>
      <c r="Q73" s="1"/>
      <c r="R73" s="1"/>
    </row>
    <row r="74" spans="1:18" ht="25.5" x14ac:dyDescent="0.2">
      <c r="A74" s="7">
        <v>65</v>
      </c>
      <c r="B74" s="17" t="s">
        <v>252</v>
      </c>
      <c r="C74" s="16" t="s">
        <v>253</v>
      </c>
      <c r="D74" s="16" t="s">
        <v>220</v>
      </c>
      <c r="E74" s="10" t="s">
        <v>169</v>
      </c>
      <c r="F74" s="16" t="s">
        <v>254</v>
      </c>
      <c r="G74" s="10" t="s">
        <v>171</v>
      </c>
      <c r="H74" s="16" t="str">
        <f>+Aprobado4[[#This Row],[PRESENTADOR]]</f>
        <v>41396-LA PLATA</v>
      </c>
      <c r="I74" s="10" t="s">
        <v>27</v>
      </c>
      <c r="J74" s="18" t="s">
        <v>28</v>
      </c>
      <c r="K74" s="10">
        <v>3774085669</v>
      </c>
      <c r="L74" s="10">
        <v>3774085669</v>
      </c>
      <c r="M74" s="19">
        <v>36.08</v>
      </c>
      <c r="N74" s="19">
        <v>45.9</v>
      </c>
      <c r="O74" s="19">
        <v>40.989999999999995</v>
      </c>
      <c r="P74" s="1"/>
      <c r="Q74" s="1"/>
      <c r="R74" s="1"/>
    </row>
    <row r="75" spans="1:18" ht="25.5" x14ac:dyDescent="0.2">
      <c r="A75" s="7">
        <v>66</v>
      </c>
      <c r="B75" s="17" t="s">
        <v>255</v>
      </c>
      <c r="C75" s="16" t="s">
        <v>256</v>
      </c>
      <c r="D75" s="16" t="s">
        <v>220</v>
      </c>
      <c r="E75" s="10" t="s">
        <v>169</v>
      </c>
      <c r="F75" s="16" t="s">
        <v>257</v>
      </c>
      <c r="G75" s="10" t="s">
        <v>214</v>
      </c>
      <c r="H75" s="16" t="str">
        <f>+Aprobado4[[#This Row],[PRESENTADOR]]</f>
        <v>20383-LA GLORIA</v>
      </c>
      <c r="I75" s="10" t="s">
        <v>27</v>
      </c>
      <c r="J75" s="18" t="s">
        <v>28</v>
      </c>
      <c r="K75" s="10">
        <v>4521639640.0100002</v>
      </c>
      <c r="L75" s="10">
        <v>4521639640.0100002</v>
      </c>
      <c r="M75" s="19">
        <v>42.33</v>
      </c>
      <c r="N75" s="19">
        <v>76.8</v>
      </c>
      <c r="O75" s="19">
        <v>59.564999999999998</v>
      </c>
      <c r="P75" s="1"/>
      <c r="Q75" s="1"/>
      <c r="R75" s="1"/>
    </row>
    <row r="76" spans="1:18" ht="38.25" x14ac:dyDescent="0.2">
      <c r="A76" s="7">
        <v>67</v>
      </c>
      <c r="B76" s="17" t="s">
        <v>258</v>
      </c>
      <c r="C76" s="16" t="s">
        <v>259</v>
      </c>
      <c r="D76" s="16" t="s">
        <v>220</v>
      </c>
      <c r="E76" s="10" t="s">
        <v>169</v>
      </c>
      <c r="F76" s="16" t="s">
        <v>260</v>
      </c>
      <c r="G76" s="10" t="s">
        <v>171</v>
      </c>
      <c r="H76" s="16" t="str">
        <f>+Aprobado4[[#This Row],[PRESENTADOR]]</f>
        <v>47170-CHIVOLO</v>
      </c>
      <c r="I76" s="10" t="s">
        <v>27</v>
      </c>
      <c r="J76" s="18" t="s">
        <v>28</v>
      </c>
      <c r="K76" s="10">
        <v>3852549618</v>
      </c>
      <c r="L76" s="10">
        <v>3852549618</v>
      </c>
      <c r="M76" s="19">
        <v>31.96</v>
      </c>
      <c r="N76" s="19">
        <v>67.2</v>
      </c>
      <c r="O76" s="19">
        <v>49.58</v>
      </c>
      <c r="P76" s="1"/>
      <c r="Q76" s="1"/>
      <c r="R76" s="1"/>
    </row>
    <row r="77" spans="1:18" ht="38.25" x14ac:dyDescent="0.2">
      <c r="A77" s="7">
        <v>68</v>
      </c>
      <c r="B77" s="17" t="s">
        <v>261</v>
      </c>
      <c r="C77" s="16" t="s">
        <v>262</v>
      </c>
      <c r="D77" s="16" t="s">
        <v>220</v>
      </c>
      <c r="E77" s="10" t="s">
        <v>169</v>
      </c>
      <c r="F77" s="16" t="s">
        <v>263</v>
      </c>
      <c r="G77" s="10" t="s">
        <v>171</v>
      </c>
      <c r="H77" s="16" t="str">
        <f>+Aprobado4[[#This Row],[PRESENTADOR]]</f>
        <v>47245-EL BANCO</v>
      </c>
      <c r="I77" s="10" t="s">
        <v>27</v>
      </c>
      <c r="J77" s="18" t="s">
        <v>28</v>
      </c>
      <c r="K77" s="10">
        <v>3594888175</v>
      </c>
      <c r="L77" s="10">
        <v>3594888175</v>
      </c>
      <c r="M77" s="19">
        <v>34.21</v>
      </c>
      <c r="N77" s="19">
        <v>56.7</v>
      </c>
      <c r="O77" s="19">
        <v>45.454999999999998</v>
      </c>
      <c r="P77" s="1"/>
      <c r="Q77" s="1"/>
      <c r="R77" s="1"/>
    </row>
    <row r="78" spans="1:18" ht="38.25" x14ac:dyDescent="0.2">
      <c r="A78" s="7">
        <v>69</v>
      </c>
      <c r="B78" s="17" t="s">
        <v>264</v>
      </c>
      <c r="C78" s="16" t="s">
        <v>265</v>
      </c>
      <c r="D78" s="16" t="s">
        <v>220</v>
      </c>
      <c r="E78" s="10" t="s">
        <v>169</v>
      </c>
      <c r="F78" s="16" t="s">
        <v>266</v>
      </c>
      <c r="G78" s="10" t="s">
        <v>165</v>
      </c>
      <c r="H78" s="16" t="str">
        <f>+Aprobado4[[#This Row],[PRESENTADOR]]</f>
        <v>05665-SAN PEDRO DE URABA</v>
      </c>
      <c r="I78" s="10" t="s">
        <v>27</v>
      </c>
      <c r="J78" s="18" t="s">
        <v>28</v>
      </c>
      <c r="K78" s="10">
        <v>1599904549</v>
      </c>
      <c r="L78" s="10">
        <v>1599904549</v>
      </c>
      <c r="M78" s="19">
        <v>46</v>
      </c>
      <c r="N78" s="19">
        <v>87.5</v>
      </c>
      <c r="O78" s="19">
        <v>66.75</v>
      </c>
      <c r="P78" s="1"/>
      <c r="Q78" s="1"/>
      <c r="R78" s="1"/>
    </row>
    <row r="79" spans="1:18" ht="51" x14ac:dyDescent="0.2">
      <c r="A79" s="7">
        <v>70</v>
      </c>
      <c r="B79" s="17" t="s">
        <v>267</v>
      </c>
      <c r="C79" s="16" t="s">
        <v>268</v>
      </c>
      <c r="D79" s="16" t="s">
        <v>220</v>
      </c>
      <c r="E79" s="10" t="s">
        <v>169</v>
      </c>
      <c r="F79" s="16" t="s">
        <v>266</v>
      </c>
      <c r="G79" s="10" t="s">
        <v>165</v>
      </c>
      <c r="H79" s="16" t="str">
        <f>+Aprobado4[[#This Row],[PRESENTADOR]]</f>
        <v>05665-SAN PEDRO DE URABA</v>
      </c>
      <c r="I79" s="10" t="s">
        <v>27</v>
      </c>
      <c r="J79" s="18" t="s">
        <v>28</v>
      </c>
      <c r="K79" s="10">
        <v>3499960149</v>
      </c>
      <c r="L79" s="10">
        <v>3499960149</v>
      </c>
      <c r="M79" s="19">
        <v>45.29</v>
      </c>
      <c r="N79" s="19">
        <v>87.5</v>
      </c>
      <c r="O79" s="19">
        <v>66.394999999999996</v>
      </c>
      <c r="P79" s="1"/>
      <c r="Q79" s="1"/>
      <c r="R79" s="1"/>
    </row>
    <row r="80" spans="1:18" ht="25.5" x14ac:dyDescent="0.2">
      <c r="A80" s="7">
        <v>71</v>
      </c>
      <c r="B80" s="17" t="s">
        <v>269</v>
      </c>
      <c r="C80" s="16" t="s">
        <v>270</v>
      </c>
      <c r="D80" s="16" t="s">
        <v>220</v>
      </c>
      <c r="E80" s="10" t="s">
        <v>169</v>
      </c>
      <c r="F80" s="16" t="s">
        <v>271</v>
      </c>
      <c r="G80" s="10" t="s">
        <v>171</v>
      </c>
      <c r="H80" s="16" t="str">
        <f>+Aprobado4[[#This Row],[PRESENTADOR]]</f>
        <v>23182-CHINU</v>
      </c>
      <c r="I80" s="10" t="s">
        <v>27</v>
      </c>
      <c r="J80" s="18" t="s">
        <v>28</v>
      </c>
      <c r="K80" s="10">
        <v>3085283593</v>
      </c>
      <c r="L80" s="10">
        <v>3085283593</v>
      </c>
      <c r="M80" s="19">
        <v>34.33</v>
      </c>
      <c r="N80" s="19">
        <v>59.6</v>
      </c>
      <c r="O80" s="19">
        <v>46.965000000000003</v>
      </c>
      <c r="P80" s="1"/>
      <c r="Q80" s="1"/>
      <c r="R80" s="1"/>
    </row>
    <row r="81" spans="1:18" ht="51" x14ac:dyDescent="0.2">
      <c r="A81" s="7">
        <v>72</v>
      </c>
      <c r="B81" s="17" t="s">
        <v>272</v>
      </c>
      <c r="C81" s="16" t="s">
        <v>273</v>
      </c>
      <c r="D81" s="16" t="s">
        <v>220</v>
      </c>
      <c r="E81" s="10" t="s">
        <v>169</v>
      </c>
      <c r="F81" s="16" t="s">
        <v>274</v>
      </c>
      <c r="G81" s="10" t="s">
        <v>171</v>
      </c>
      <c r="H81" s="16" t="str">
        <f>+Aprobado4[[#This Row],[PRESENTADOR]]</f>
        <v>23675-SAN BERNARDO DEL VIENTO</v>
      </c>
      <c r="I81" s="10" t="s">
        <v>27</v>
      </c>
      <c r="J81" s="18" t="s">
        <v>28</v>
      </c>
      <c r="K81" s="10">
        <v>3270500058</v>
      </c>
      <c r="L81" s="10">
        <v>3270500058</v>
      </c>
      <c r="M81" s="19">
        <v>33.83</v>
      </c>
      <c r="N81" s="19">
        <v>73.900000000000006</v>
      </c>
      <c r="O81" s="19">
        <v>53.865000000000002</v>
      </c>
      <c r="P81" s="1"/>
      <c r="Q81" s="1"/>
      <c r="R81" s="1"/>
    </row>
    <row r="82" spans="1:18" ht="38.25" x14ac:dyDescent="0.2">
      <c r="A82" s="7">
        <v>73</v>
      </c>
      <c r="B82" s="17" t="s">
        <v>275</v>
      </c>
      <c r="C82" s="16" t="s">
        <v>276</v>
      </c>
      <c r="D82" s="16" t="s">
        <v>220</v>
      </c>
      <c r="E82" s="10" t="s">
        <v>169</v>
      </c>
      <c r="F82" s="16" t="s">
        <v>277</v>
      </c>
      <c r="G82" s="10" t="s">
        <v>171</v>
      </c>
      <c r="H82" s="16" t="str">
        <f>+Aprobado4[[#This Row],[PRESENTADOR]]</f>
        <v>23189-CIENAGA DE ORO</v>
      </c>
      <c r="I82" s="10" t="s">
        <v>27</v>
      </c>
      <c r="J82" s="18" t="s">
        <v>28</v>
      </c>
      <c r="K82" s="10">
        <v>2784033200</v>
      </c>
      <c r="L82" s="10">
        <v>2784033200</v>
      </c>
      <c r="M82" s="19">
        <v>35.5</v>
      </c>
      <c r="N82" s="19">
        <v>57.9</v>
      </c>
      <c r="O82" s="19">
        <v>46.7</v>
      </c>
      <c r="P82" s="1"/>
      <c r="Q82" s="1"/>
      <c r="R82" s="1"/>
    </row>
    <row r="83" spans="1:18" ht="51" x14ac:dyDescent="0.2">
      <c r="A83" s="7">
        <v>74</v>
      </c>
      <c r="B83" s="17" t="s">
        <v>278</v>
      </c>
      <c r="C83" s="16" t="s">
        <v>279</v>
      </c>
      <c r="D83" s="16" t="s">
        <v>220</v>
      </c>
      <c r="E83" s="10" t="s">
        <v>169</v>
      </c>
      <c r="F83" s="16" t="s">
        <v>280</v>
      </c>
      <c r="G83" s="10" t="s">
        <v>171</v>
      </c>
      <c r="H83" s="16" t="str">
        <f>+Aprobado4[[#This Row],[PRESENTADOR]]</f>
        <v>47161-CERRO SAN ANTONIO</v>
      </c>
      <c r="I83" s="10" t="s">
        <v>27</v>
      </c>
      <c r="J83" s="18" t="s">
        <v>28</v>
      </c>
      <c r="K83" s="10">
        <v>3903669019</v>
      </c>
      <c r="L83" s="10">
        <v>3903669019</v>
      </c>
      <c r="M83" s="19">
        <v>35.65</v>
      </c>
      <c r="N83" s="19">
        <v>56.4</v>
      </c>
      <c r="O83" s="19">
        <v>46.024999999999999</v>
      </c>
      <c r="P83" s="1"/>
      <c r="Q83" s="1"/>
      <c r="R83" s="1"/>
    </row>
    <row r="84" spans="1:18" ht="38.25" x14ac:dyDescent="0.2">
      <c r="A84" s="7">
        <v>75</v>
      </c>
      <c r="B84" s="17" t="s">
        <v>281</v>
      </c>
      <c r="C84" s="16" t="s">
        <v>282</v>
      </c>
      <c r="D84" s="16" t="s">
        <v>220</v>
      </c>
      <c r="E84" s="10" t="s">
        <v>169</v>
      </c>
      <c r="F84" s="16" t="s">
        <v>283</v>
      </c>
      <c r="G84" s="10" t="s">
        <v>171</v>
      </c>
      <c r="H84" s="16" t="str">
        <f>+Aprobado4[[#This Row],[PRESENTADOR]]</f>
        <v>27050-ATRATO</v>
      </c>
      <c r="I84" s="10" t="s">
        <v>27</v>
      </c>
      <c r="J84" s="18" t="s">
        <v>28</v>
      </c>
      <c r="K84" s="10">
        <v>5099725468</v>
      </c>
      <c r="L84" s="10">
        <v>5099725468</v>
      </c>
      <c r="M84" s="19">
        <v>40.96</v>
      </c>
      <c r="N84" s="19">
        <v>73</v>
      </c>
      <c r="O84" s="19">
        <v>56.980000000000004</v>
      </c>
      <c r="P84" s="1"/>
      <c r="Q84" s="1"/>
      <c r="R84" s="1"/>
    </row>
    <row r="85" spans="1:18" ht="51" x14ac:dyDescent="0.2">
      <c r="A85" s="7">
        <v>76</v>
      </c>
      <c r="B85" s="17" t="s">
        <v>284</v>
      </c>
      <c r="C85" s="16" t="s">
        <v>285</v>
      </c>
      <c r="D85" s="16" t="s">
        <v>220</v>
      </c>
      <c r="E85" s="10" t="s">
        <v>169</v>
      </c>
      <c r="F85" s="16" t="s">
        <v>286</v>
      </c>
      <c r="G85" s="10" t="s">
        <v>214</v>
      </c>
      <c r="H85" s="16" t="str">
        <f>+Aprobado4[[#This Row],[PRESENTADOR]]</f>
        <v>52254-EL PE?OL</v>
      </c>
      <c r="I85" s="10" t="s">
        <v>27</v>
      </c>
      <c r="J85" s="18" t="s">
        <v>28</v>
      </c>
      <c r="K85" s="10">
        <v>2548602511</v>
      </c>
      <c r="L85" s="10">
        <v>2548602511</v>
      </c>
      <c r="M85" s="19">
        <v>40.909999999999997</v>
      </c>
      <c r="N85" s="19">
        <v>66.099999999999994</v>
      </c>
      <c r="O85" s="19">
        <v>53.504999999999995</v>
      </c>
      <c r="P85" s="1"/>
      <c r="Q85" s="1"/>
      <c r="R85" s="1"/>
    </row>
    <row r="86" spans="1:18" ht="51" x14ac:dyDescent="0.2">
      <c r="A86" s="7">
        <v>77</v>
      </c>
      <c r="B86" s="17" t="s">
        <v>287</v>
      </c>
      <c r="C86" s="16" t="s">
        <v>288</v>
      </c>
      <c r="D86" s="16" t="s">
        <v>220</v>
      </c>
      <c r="E86" s="10" t="s">
        <v>169</v>
      </c>
      <c r="F86" s="16" t="s">
        <v>289</v>
      </c>
      <c r="G86" s="10" t="s">
        <v>214</v>
      </c>
      <c r="H86" s="16" t="str">
        <f>+Aprobado4[[#This Row],[PRESENTADOR]]</f>
        <v>52385-LA LLANADA</v>
      </c>
      <c r="I86" s="10" t="s">
        <v>27</v>
      </c>
      <c r="J86" s="18" t="s">
        <v>28</v>
      </c>
      <c r="K86" s="10">
        <v>5097468327</v>
      </c>
      <c r="L86" s="10">
        <v>5097468327</v>
      </c>
      <c r="M86" s="19">
        <v>45.58</v>
      </c>
      <c r="N86" s="19">
        <v>80.8</v>
      </c>
      <c r="O86" s="19">
        <v>63.19</v>
      </c>
      <c r="P86" s="1"/>
      <c r="Q86" s="1"/>
      <c r="R86" s="1"/>
    </row>
    <row r="87" spans="1:18" ht="38.25" x14ac:dyDescent="0.2">
      <c r="A87" s="7">
        <v>78</v>
      </c>
      <c r="B87" s="17" t="s">
        <v>290</v>
      </c>
      <c r="C87" s="16" t="s">
        <v>291</v>
      </c>
      <c r="D87" s="16" t="s">
        <v>220</v>
      </c>
      <c r="E87" s="10" t="s">
        <v>169</v>
      </c>
      <c r="F87" s="16" t="s">
        <v>292</v>
      </c>
      <c r="G87" s="10" t="s">
        <v>171</v>
      </c>
      <c r="H87" s="16" t="str">
        <f>+Aprobado4[[#This Row],[PRESENTADOR]]</f>
        <v>52207-CONSACA</v>
      </c>
      <c r="I87" s="10" t="s">
        <v>27</v>
      </c>
      <c r="J87" s="18" t="s">
        <v>28</v>
      </c>
      <c r="K87" s="10">
        <v>2993906627</v>
      </c>
      <c r="L87" s="10">
        <v>2963906627</v>
      </c>
      <c r="M87" s="19">
        <v>35.58</v>
      </c>
      <c r="N87" s="19">
        <v>51.8</v>
      </c>
      <c r="O87" s="19">
        <v>43.69</v>
      </c>
      <c r="P87" s="1"/>
      <c r="Q87" s="1"/>
      <c r="R87" s="1"/>
    </row>
    <row r="88" spans="1:18" ht="51" x14ac:dyDescent="0.2">
      <c r="A88" s="7">
        <v>79</v>
      </c>
      <c r="B88" s="17" t="s">
        <v>293</v>
      </c>
      <c r="C88" s="16" t="s">
        <v>294</v>
      </c>
      <c r="D88" s="16" t="s">
        <v>220</v>
      </c>
      <c r="E88" s="10" t="s">
        <v>169</v>
      </c>
      <c r="F88" s="16" t="s">
        <v>295</v>
      </c>
      <c r="G88" s="10" t="s">
        <v>165</v>
      </c>
      <c r="H88" s="16" t="str">
        <f>+Aprobado4[[#This Row],[PRESENTADOR]]</f>
        <v>52612-RICAURTE</v>
      </c>
      <c r="I88" s="10" t="s">
        <v>27</v>
      </c>
      <c r="J88" s="18" t="s">
        <v>28</v>
      </c>
      <c r="K88" s="10">
        <v>3795313801</v>
      </c>
      <c r="L88" s="10">
        <v>3795313801</v>
      </c>
      <c r="M88" s="19">
        <v>54.59</v>
      </c>
      <c r="N88" s="19">
        <v>89.5</v>
      </c>
      <c r="O88" s="19">
        <v>72.045000000000002</v>
      </c>
      <c r="P88" s="1"/>
      <c r="Q88" s="1"/>
      <c r="R88" s="1"/>
    </row>
    <row r="89" spans="1:18" ht="38.25" x14ac:dyDescent="0.2">
      <c r="A89" s="7">
        <v>80</v>
      </c>
      <c r="B89" s="17" t="s">
        <v>296</v>
      </c>
      <c r="C89" s="16" t="s">
        <v>297</v>
      </c>
      <c r="D89" s="16" t="s">
        <v>220</v>
      </c>
      <c r="E89" s="10" t="s">
        <v>169</v>
      </c>
      <c r="F89" s="16" t="s">
        <v>298</v>
      </c>
      <c r="G89" s="10" t="s">
        <v>171</v>
      </c>
      <c r="H89" s="16" t="str">
        <f>+Aprobado4[[#This Row],[PRESENTADOR]]</f>
        <v>70670-SAMPUES</v>
      </c>
      <c r="I89" s="10" t="s">
        <v>298</v>
      </c>
      <c r="J89" s="18" t="s">
        <v>217</v>
      </c>
      <c r="K89" s="10">
        <v>5600000000</v>
      </c>
      <c r="L89" s="10">
        <v>5100000000</v>
      </c>
      <c r="M89" s="19">
        <v>37.590000000000003</v>
      </c>
      <c r="N89" s="19">
        <v>70.599999999999994</v>
      </c>
      <c r="O89" s="19">
        <v>54.094999999999999</v>
      </c>
      <c r="P89" s="1"/>
      <c r="Q89" s="1"/>
      <c r="R89" s="1"/>
    </row>
    <row r="90" spans="1:18" ht="51" x14ac:dyDescent="0.2">
      <c r="A90" s="7">
        <v>81</v>
      </c>
      <c r="B90" s="17" t="s">
        <v>299</v>
      </c>
      <c r="C90" s="16" t="s">
        <v>300</v>
      </c>
      <c r="D90" s="16" t="s">
        <v>220</v>
      </c>
      <c r="E90" s="10" t="s">
        <v>169</v>
      </c>
      <c r="F90" s="16" t="s">
        <v>301</v>
      </c>
      <c r="G90" s="10" t="s">
        <v>214</v>
      </c>
      <c r="H90" s="16" t="str">
        <f>+Aprobado4[[#This Row],[PRESENTADOR]]</f>
        <v>85015-CHAMEZA</v>
      </c>
      <c r="I90" s="10" t="s">
        <v>27</v>
      </c>
      <c r="J90" s="18" t="s">
        <v>28</v>
      </c>
      <c r="K90" s="10">
        <v>5066485985</v>
      </c>
      <c r="L90" s="10">
        <v>5066485985</v>
      </c>
      <c r="M90" s="19">
        <v>56.5</v>
      </c>
      <c r="N90" s="19">
        <v>91.7</v>
      </c>
      <c r="O90" s="19">
        <v>74.099999999999994</v>
      </c>
      <c r="P90" s="1"/>
      <c r="Q90" s="1"/>
      <c r="R90" s="1"/>
    </row>
    <row r="91" spans="1:18" ht="38.25" x14ac:dyDescent="0.2">
      <c r="A91" s="7">
        <v>82</v>
      </c>
      <c r="B91" s="17" t="s">
        <v>302</v>
      </c>
      <c r="C91" s="16" t="s">
        <v>303</v>
      </c>
      <c r="D91" s="16" t="s">
        <v>220</v>
      </c>
      <c r="E91" s="10" t="s">
        <v>169</v>
      </c>
      <c r="F91" s="16" t="s">
        <v>304</v>
      </c>
      <c r="G91" s="10" t="s">
        <v>171</v>
      </c>
      <c r="H91" s="16" t="str">
        <f>+Aprobado4[[#This Row],[PRESENTADOR]]</f>
        <v>23570-PUEBLO NUEVO</v>
      </c>
      <c r="I91" s="10" t="s">
        <v>27</v>
      </c>
      <c r="J91" s="18" t="s">
        <v>28</v>
      </c>
      <c r="K91" s="10">
        <v>4852211357</v>
      </c>
      <c r="L91" s="10">
        <v>4852211357</v>
      </c>
      <c r="M91" s="19">
        <v>36.75</v>
      </c>
      <c r="N91" s="19">
        <v>81.400000000000006</v>
      </c>
      <c r="O91" s="19">
        <v>59.075000000000003</v>
      </c>
      <c r="P91" s="1"/>
      <c r="Q91" s="1"/>
      <c r="R91" s="1"/>
    </row>
    <row r="92" spans="1:18" ht="51" x14ac:dyDescent="0.2">
      <c r="A92" s="7">
        <v>83</v>
      </c>
      <c r="B92" s="17" t="s">
        <v>305</v>
      </c>
      <c r="C92" s="16" t="s">
        <v>306</v>
      </c>
      <c r="D92" s="16" t="s">
        <v>220</v>
      </c>
      <c r="E92" s="10" t="s">
        <v>169</v>
      </c>
      <c r="F92" s="16" t="s">
        <v>307</v>
      </c>
      <c r="G92" s="10" t="s">
        <v>171</v>
      </c>
      <c r="H92" s="16" t="str">
        <f>+Aprobado4[[#This Row],[PRESENTADOR]]</f>
        <v>85230-OROCUE</v>
      </c>
      <c r="I92" s="10" t="s">
        <v>27</v>
      </c>
      <c r="J92" s="18" t="s">
        <v>28</v>
      </c>
      <c r="K92" s="10">
        <v>5032260180</v>
      </c>
      <c r="L92" s="10">
        <v>5032260180</v>
      </c>
      <c r="M92" s="19">
        <v>31.37</v>
      </c>
      <c r="N92" s="19">
        <v>88.3</v>
      </c>
      <c r="O92" s="19">
        <v>59.835000000000001</v>
      </c>
      <c r="P92" s="1"/>
      <c r="Q92" s="1"/>
      <c r="R92" s="1"/>
    </row>
    <row r="93" spans="1:18" ht="38.25" x14ac:dyDescent="0.2">
      <c r="A93" s="7">
        <v>84</v>
      </c>
      <c r="B93" s="17" t="s">
        <v>308</v>
      </c>
      <c r="C93" s="16" t="s">
        <v>309</v>
      </c>
      <c r="D93" s="16" t="s">
        <v>220</v>
      </c>
      <c r="E93" s="10" t="s">
        <v>169</v>
      </c>
      <c r="F93" s="16" t="s">
        <v>310</v>
      </c>
      <c r="G93" s="10" t="s">
        <v>214</v>
      </c>
      <c r="H93" s="16" t="str">
        <f>+Aprobado4[[#This Row],[PRESENTADOR]]</f>
        <v>54109-BUCARASICA</v>
      </c>
      <c r="I93" s="10" t="s">
        <v>27</v>
      </c>
      <c r="J93" s="18" t="s">
        <v>28</v>
      </c>
      <c r="K93" s="10">
        <v>1034476326</v>
      </c>
      <c r="L93" s="10">
        <v>1034476326</v>
      </c>
      <c r="M93" s="19">
        <v>35.79</v>
      </c>
      <c r="N93" s="19">
        <v>70.099999999999994</v>
      </c>
      <c r="O93" s="19">
        <v>52.944999999999993</v>
      </c>
      <c r="P93" s="1"/>
      <c r="Q93" s="1"/>
      <c r="R93" s="1"/>
    </row>
    <row r="94" spans="1:18" ht="25.5" x14ac:dyDescent="0.2">
      <c r="A94" s="7">
        <v>85</v>
      </c>
      <c r="B94" s="17" t="s">
        <v>311</v>
      </c>
      <c r="C94" s="16" t="s">
        <v>312</v>
      </c>
      <c r="D94" s="16" t="s">
        <v>220</v>
      </c>
      <c r="E94" s="10" t="s">
        <v>169</v>
      </c>
      <c r="F94" s="16" t="s">
        <v>108</v>
      </c>
      <c r="G94" s="10" t="s">
        <v>165</v>
      </c>
      <c r="H94" s="16" t="str">
        <f>+Aprobado4[[#This Row],[PRESENTADOR]]</f>
        <v>0686-PUTUMAYO</v>
      </c>
      <c r="I94" s="10" t="s">
        <v>108</v>
      </c>
      <c r="J94" s="18" t="s">
        <v>313</v>
      </c>
      <c r="K94" s="10">
        <v>12378825295</v>
      </c>
      <c r="L94" s="10">
        <v>12378825295</v>
      </c>
      <c r="M94" s="19">
        <v>52.38</v>
      </c>
      <c r="N94" s="19">
        <v>94.8</v>
      </c>
      <c r="O94" s="19">
        <v>73.59</v>
      </c>
      <c r="P94" s="1"/>
      <c r="Q94" s="1"/>
      <c r="R94" s="1"/>
    </row>
    <row r="95" spans="1:18" ht="38.25" x14ac:dyDescent="0.2">
      <c r="A95" s="7">
        <v>86</v>
      </c>
      <c r="B95" s="17" t="s">
        <v>314</v>
      </c>
      <c r="C95" s="16" t="s">
        <v>315</v>
      </c>
      <c r="D95" s="16" t="s">
        <v>220</v>
      </c>
      <c r="E95" s="10" t="s">
        <v>169</v>
      </c>
      <c r="F95" s="16" t="s">
        <v>316</v>
      </c>
      <c r="G95" s="10" t="s">
        <v>171</v>
      </c>
      <c r="H95" s="16" t="str">
        <f>+Aprobado4[[#This Row],[PRESENTADOR]]</f>
        <v>23417-LORICA</v>
      </c>
      <c r="I95" s="10" t="s">
        <v>27</v>
      </c>
      <c r="J95" s="18" t="s">
        <v>28</v>
      </c>
      <c r="K95" s="10">
        <v>5084304758</v>
      </c>
      <c r="L95" s="10">
        <v>5084304758</v>
      </c>
      <c r="M95" s="19">
        <v>34.909999999999997</v>
      </c>
      <c r="N95" s="19">
        <v>59.4</v>
      </c>
      <c r="O95" s="19">
        <v>47.155000000000001</v>
      </c>
      <c r="P95" s="1"/>
      <c r="Q95" s="1"/>
      <c r="R95" s="1"/>
    </row>
    <row r="96" spans="1:18" ht="25.5" x14ac:dyDescent="0.2">
      <c r="A96" s="7">
        <v>87</v>
      </c>
      <c r="B96" s="17" t="s">
        <v>317</v>
      </c>
      <c r="C96" s="16" t="s">
        <v>318</v>
      </c>
      <c r="D96" s="16" t="s">
        <v>220</v>
      </c>
      <c r="E96" s="10" t="s">
        <v>169</v>
      </c>
      <c r="F96" s="16" t="s">
        <v>319</v>
      </c>
      <c r="G96" s="10" t="s">
        <v>165</v>
      </c>
      <c r="H96" s="16" t="str">
        <f>+Aprobado4[[#This Row],[PRESENTADOR]]</f>
        <v>54720-SARDINATA</v>
      </c>
      <c r="I96" s="10" t="s">
        <v>27</v>
      </c>
      <c r="J96" s="18" t="s">
        <v>28</v>
      </c>
      <c r="K96" s="10">
        <v>4999540479</v>
      </c>
      <c r="L96" s="10">
        <v>4999540479</v>
      </c>
      <c r="M96" s="19">
        <v>41.54</v>
      </c>
      <c r="N96" s="19">
        <v>97.3</v>
      </c>
      <c r="O96" s="19">
        <v>69.42</v>
      </c>
      <c r="P96" s="1"/>
      <c r="Q96" s="1"/>
      <c r="R96" s="1"/>
    </row>
    <row r="97" spans="1:18" ht="38.25" x14ac:dyDescent="0.2">
      <c r="A97" s="7">
        <v>88</v>
      </c>
      <c r="B97" s="17" t="s">
        <v>320</v>
      </c>
      <c r="C97" s="16" t="s">
        <v>321</v>
      </c>
      <c r="D97" s="16" t="s">
        <v>220</v>
      </c>
      <c r="E97" s="10" t="s">
        <v>169</v>
      </c>
      <c r="F97" s="16" t="s">
        <v>322</v>
      </c>
      <c r="G97" s="10" t="s">
        <v>171</v>
      </c>
      <c r="H97" s="16" t="str">
        <f>+Aprobado4[[#This Row],[PRESENTADOR]]</f>
        <v>25805-TIBACUY</v>
      </c>
      <c r="I97" s="10" t="s">
        <v>27</v>
      </c>
      <c r="J97" s="18" t="s">
        <v>28</v>
      </c>
      <c r="K97" s="10">
        <v>5086462295</v>
      </c>
      <c r="L97" s="10">
        <v>5086462295</v>
      </c>
      <c r="M97" s="19">
        <v>36.75</v>
      </c>
      <c r="N97" s="19">
        <v>53.3</v>
      </c>
      <c r="O97" s="19">
        <v>45.024999999999999</v>
      </c>
      <c r="P97" s="1"/>
      <c r="Q97" s="1"/>
      <c r="R97" s="1"/>
    </row>
    <row r="98" spans="1:18" ht="25.5" x14ac:dyDescent="0.2">
      <c r="A98" s="7">
        <v>89</v>
      </c>
      <c r="B98" s="17" t="s">
        <v>323</v>
      </c>
      <c r="C98" s="16" t="s">
        <v>324</v>
      </c>
      <c r="D98" s="16" t="s">
        <v>220</v>
      </c>
      <c r="E98" s="10" t="s">
        <v>169</v>
      </c>
      <c r="F98" s="16" t="s">
        <v>108</v>
      </c>
      <c r="G98" s="10" t="s">
        <v>165</v>
      </c>
      <c r="H98" s="16" t="str">
        <f>+Aprobado4[[#This Row],[PRESENTADOR]]</f>
        <v>0686-PUTUMAYO</v>
      </c>
      <c r="I98" s="10" t="s">
        <v>27</v>
      </c>
      <c r="J98" s="18" t="s">
        <v>28</v>
      </c>
      <c r="K98" s="10">
        <v>3380390912</v>
      </c>
      <c r="L98" s="10">
        <v>3380390912</v>
      </c>
      <c r="M98" s="19">
        <v>48.84</v>
      </c>
      <c r="N98" s="19">
        <v>92.5</v>
      </c>
      <c r="O98" s="19">
        <v>70.67</v>
      </c>
      <c r="P98" s="1"/>
      <c r="Q98" s="1"/>
      <c r="R98" s="1"/>
    </row>
    <row r="99" spans="1:18" ht="25.5" x14ac:dyDescent="0.2">
      <c r="A99" s="7">
        <v>90</v>
      </c>
      <c r="B99" s="17" t="s">
        <v>325</v>
      </c>
      <c r="C99" s="16" t="s">
        <v>326</v>
      </c>
      <c r="D99" s="16" t="s">
        <v>220</v>
      </c>
      <c r="E99" s="10" t="s">
        <v>169</v>
      </c>
      <c r="F99" s="16" t="s">
        <v>57</v>
      </c>
      <c r="G99" s="10" t="s">
        <v>214</v>
      </c>
      <c r="H99" s="16" t="str">
        <f>+Aprobado4[[#This Row],[PRESENTADOR]]</f>
        <v>0415-BOYACA</v>
      </c>
      <c r="I99" s="10" t="s">
        <v>27</v>
      </c>
      <c r="J99" s="18" t="s">
        <v>28</v>
      </c>
      <c r="K99" s="10">
        <v>4722850816.6899996</v>
      </c>
      <c r="L99" s="10">
        <v>4680402011.1899996</v>
      </c>
      <c r="M99" s="19">
        <v>42.58</v>
      </c>
      <c r="N99" s="19">
        <v>54.7</v>
      </c>
      <c r="O99" s="19">
        <v>48.64</v>
      </c>
      <c r="P99" s="1"/>
      <c r="Q99" s="1"/>
      <c r="R99" s="1"/>
    </row>
    <row r="100" spans="1:18" ht="38.25" x14ac:dyDescent="0.2">
      <c r="A100" s="7">
        <v>91</v>
      </c>
      <c r="B100" s="17" t="s">
        <v>327</v>
      </c>
      <c r="C100" s="16" t="s">
        <v>328</v>
      </c>
      <c r="D100" s="16" t="s">
        <v>220</v>
      </c>
      <c r="E100" s="10" t="s">
        <v>169</v>
      </c>
      <c r="F100" s="16" t="s">
        <v>154</v>
      </c>
      <c r="G100" s="10" t="s">
        <v>214</v>
      </c>
      <c r="H100" s="16" t="str">
        <f>+Aprobado4[[#This Row],[PRESENTADOR]]</f>
        <v>44110-EL MOLINO</v>
      </c>
      <c r="I100" s="10" t="s">
        <v>27</v>
      </c>
      <c r="J100" s="18" t="s">
        <v>28</v>
      </c>
      <c r="K100" s="10">
        <v>5091868083</v>
      </c>
      <c r="L100" s="10">
        <v>5091868083</v>
      </c>
      <c r="M100" s="19">
        <v>49.84</v>
      </c>
      <c r="N100" s="19">
        <v>82.1</v>
      </c>
      <c r="O100" s="19">
        <v>65.97</v>
      </c>
      <c r="P100" s="1"/>
      <c r="Q100" s="1"/>
      <c r="R100" s="1"/>
    </row>
    <row r="101" spans="1:18" ht="38.25" x14ac:dyDescent="0.2">
      <c r="A101" s="7">
        <v>92</v>
      </c>
      <c r="B101" s="17" t="s">
        <v>329</v>
      </c>
      <c r="C101" s="16" t="s">
        <v>330</v>
      </c>
      <c r="D101" s="16" t="s">
        <v>220</v>
      </c>
      <c r="E101" s="10" t="s">
        <v>169</v>
      </c>
      <c r="F101" s="16" t="s">
        <v>331</v>
      </c>
      <c r="G101" s="10" t="s">
        <v>165</v>
      </c>
      <c r="H101" s="16" t="str">
        <f>+Aprobado4[[#This Row],[PRESENTADOR]]</f>
        <v>19455-MIRANDA</v>
      </c>
      <c r="I101" s="10" t="s">
        <v>27</v>
      </c>
      <c r="J101" s="18" t="s">
        <v>28</v>
      </c>
      <c r="K101" s="10">
        <v>3101465463.96</v>
      </c>
      <c r="L101" s="10">
        <v>3101465463.96</v>
      </c>
      <c r="M101" s="19">
        <v>36.869999999999997</v>
      </c>
      <c r="N101" s="19">
        <v>60.2</v>
      </c>
      <c r="O101" s="19">
        <v>48.534999999999997</v>
      </c>
      <c r="P101" s="1"/>
      <c r="Q101" s="1"/>
      <c r="R101" s="1"/>
    </row>
    <row r="102" spans="1:18" ht="38.25" x14ac:dyDescent="0.2">
      <c r="A102" s="7">
        <v>93</v>
      </c>
      <c r="B102" s="17" t="s">
        <v>332</v>
      </c>
      <c r="C102" s="16" t="s">
        <v>333</v>
      </c>
      <c r="D102" s="16" t="s">
        <v>220</v>
      </c>
      <c r="E102" s="10" t="s">
        <v>169</v>
      </c>
      <c r="F102" s="16" t="s">
        <v>334</v>
      </c>
      <c r="G102" s="10" t="s">
        <v>171</v>
      </c>
      <c r="H102" s="16" t="str">
        <f>+Aprobado4[[#This Row],[PRESENTADOR]]</f>
        <v>47460-NUEVA GRANADA</v>
      </c>
      <c r="I102" s="10" t="s">
        <v>27</v>
      </c>
      <c r="J102" s="18" t="s">
        <v>28</v>
      </c>
      <c r="K102" s="10">
        <v>4985468700</v>
      </c>
      <c r="L102" s="10">
        <v>4975468700</v>
      </c>
      <c r="M102" s="19">
        <v>35.79</v>
      </c>
      <c r="N102" s="19">
        <v>44.4</v>
      </c>
      <c r="O102" s="19">
        <v>40.094999999999999</v>
      </c>
      <c r="P102" s="1"/>
      <c r="Q102" s="1"/>
      <c r="R102" s="1"/>
    </row>
    <row r="103" spans="1:18" ht="25.5" x14ac:dyDescent="0.2">
      <c r="A103" s="7">
        <v>94</v>
      </c>
      <c r="B103" s="17" t="s">
        <v>335</v>
      </c>
      <c r="C103" s="16" t="s">
        <v>336</v>
      </c>
      <c r="D103" s="16" t="s">
        <v>220</v>
      </c>
      <c r="E103" s="10" t="s">
        <v>169</v>
      </c>
      <c r="F103" s="16" t="s">
        <v>337</v>
      </c>
      <c r="G103" s="10" t="s">
        <v>165</v>
      </c>
      <c r="H103" s="16" t="str">
        <f>+Aprobado4[[#This Row],[PRESENTADOR]]</f>
        <v>54800-TEORAMA</v>
      </c>
      <c r="I103" s="10" t="s">
        <v>27</v>
      </c>
      <c r="J103" s="18" t="s">
        <v>28</v>
      </c>
      <c r="K103" s="10">
        <v>3481629200</v>
      </c>
      <c r="L103" s="10">
        <v>3481629200</v>
      </c>
      <c r="M103" s="19">
        <v>52.09</v>
      </c>
      <c r="N103" s="19">
        <v>95.5</v>
      </c>
      <c r="O103" s="19">
        <v>73.795000000000002</v>
      </c>
      <c r="P103" s="1"/>
      <c r="Q103" s="1"/>
      <c r="R103" s="1"/>
    </row>
    <row r="104" spans="1:18" ht="25.5" x14ac:dyDescent="0.2">
      <c r="A104" s="7">
        <v>95</v>
      </c>
      <c r="B104" s="17" t="s">
        <v>338</v>
      </c>
      <c r="C104" s="16" t="s">
        <v>339</v>
      </c>
      <c r="D104" s="16" t="s">
        <v>220</v>
      </c>
      <c r="E104" s="10" t="s">
        <v>169</v>
      </c>
      <c r="F104" s="16" t="s">
        <v>340</v>
      </c>
      <c r="G104" s="10" t="s">
        <v>165</v>
      </c>
      <c r="H104" s="16" t="str">
        <f>+Aprobado4[[#This Row],[PRESENTADOR]]</f>
        <v>81736-SARAVENA</v>
      </c>
      <c r="I104" s="10" t="s">
        <v>27</v>
      </c>
      <c r="J104" s="18" t="s">
        <v>28</v>
      </c>
      <c r="K104" s="10">
        <v>4933890127.3599997</v>
      </c>
      <c r="L104" s="10">
        <v>4933890127.3599997</v>
      </c>
      <c r="M104" s="19">
        <v>49.05</v>
      </c>
      <c r="N104" s="19">
        <v>84.9</v>
      </c>
      <c r="O104" s="19">
        <v>66.974999999999994</v>
      </c>
      <c r="P104" s="1"/>
      <c r="Q104" s="1"/>
      <c r="R104" s="1"/>
    </row>
    <row r="105" spans="1:18" ht="51" x14ac:dyDescent="0.2">
      <c r="A105" s="7">
        <v>96</v>
      </c>
      <c r="B105" s="17" t="s">
        <v>341</v>
      </c>
      <c r="C105" s="16" t="s">
        <v>342</v>
      </c>
      <c r="D105" s="16" t="s">
        <v>220</v>
      </c>
      <c r="E105" s="10" t="s">
        <v>169</v>
      </c>
      <c r="F105" s="16" t="s">
        <v>135</v>
      </c>
      <c r="G105" s="10" t="s">
        <v>171</v>
      </c>
      <c r="H105" s="16" t="str">
        <f>+Aprobado4[[#This Row],[PRESENTADOR]]</f>
        <v>0454-NORTE DE SANTANDER</v>
      </c>
      <c r="I105" s="10" t="s">
        <v>135</v>
      </c>
      <c r="J105" s="18" t="s">
        <v>313</v>
      </c>
      <c r="K105" s="10">
        <v>4767518107.4499998</v>
      </c>
      <c r="L105" s="10">
        <v>4767518107.4499998</v>
      </c>
      <c r="M105" s="19">
        <v>49.67</v>
      </c>
      <c r="N105" s="19">
        <v>73.84</v>
      </c>
      <c r="O105" s="19">
        <v>61.755000000000003</v>
      </c>
      <c r="P105" s="1"/>
      <c r="Q105" s="1"/>
      <c r="R105" s="1"/>
    </row>
    <row r="106" spans="1:18" ht="38.25" x14ac:dyDescent="0.2">
      <c r="A106" s="7">
        <v>97</v>
      </c>
      <c r="B106" s="17" t="s">
        <v>343</v>
      </c>
      <c r="C106" s="16" t="s">
        <v>344</v>
      </c>
      <c r="D106" s="16" t="s">
        <v>220</v>
      </c>
      <c r="E106" s="10" t="s">
        <v>169</v>
      </c>
      <c r="F106" s="16" t="s">
        <v>345</v>
      </c>
      <c r="G106" s="10" t="s">
        <v>214</v>
      </c>
      <c r="H106" s="16" t="str">
        <f>+Aprobado4[[#This Row],[PRESENTADOR]]</f>
        <v>05197-COCORNA</v>
      </c>
      <c r="I106" s="10" t="s">
        <v>27</v>
      </c>
      <c r="J106" s="18" t="s">
        <v>28</v>
      </c>
      <c r="K106" s="10">
        <v>5095438423</v>
      </c>
      <c r="L106" s="10">
        <v>5095438423</v>
      </c>
      <c r="M106" s="19">
        <v>54.91</v>
      </c>
      <c r="N106" s="19">
        <v>95</v>
      </c>
      <c r="O106" s="19">
        <v>74.954999999999998</v>
      </c>
      <c r="P106" s="1"/>
      <c r="Q106" s="1"/>
      <c r="R106" s="1"/>
    </row>
    <row r="107" spans="1:18" ht="38.25" x14ac:dyDescent="0.2">
      <c r="A107" s="7">
        <v>98</v>
      </c>
      <c r="B107" s="17" t="s">
        <v>346</v>
      </c>
      <c r="C107" s="16" t="s">
        <v>347</v>
      </c>
      <c r="D107" s="16" t="s">
        <v>220</v>
      </c>
      <c r="E107" s="10" t="s">
        <v>169</v>
      </c>
      <c r="F107" s="16" t="s">
        <v>150</v>
      </c>
      <c r="G107" s="10" t="s">
        <v>171</v>
      </c>
      <c r="H107" s="16" t="str">
        <f>+Aprobado4[[#This Row],[PRESENTADOR]]</f>
        <v>0594-GUAINIA</v>
      </c>
      <c r="I107" s="10" t="s">
        <v>150</v>
      </c>
      <c r="J107" s="18" t="s">
        <v>313</v>
      </c>
      <c r="K107" s="10">
        <v>5099919504</v>
      </c>
      <c r="L107" s="10">
        <v>5099919504</v>
      </c>
      <c r="M107" s="19">
        <v>47.64</v>
      </c>
      <c r="N107" s="19">
        <v>75.900000000000006</v>
      </c>
      <c r="O107" s="19">
        <v>61.77</v>
      </c>
      <c r="P107" s="1"/>
      <c r="Q107" s="1"/>
      <c r="R107" s="1"/>
    </row>
    <row r="108" spans="1:18" ht="51" x14ac:dyDescent="0.2">
      <c r="A108" s="7">
        <v>99</v>
      </c>
      <c r="B108" s="17" t="s">
        <v>348</v>
      </c>
      <c r="C108" s="16" t="s">
        <v>349</v>
      </c>
      <c r="D108" s="16" t="s">
        <v>220</v>
      </c>
      <c r="E108" s="10" t="s">
        <v>169</v>
      </c>
      <c r="F108" s="16" t="s">
        <v>350</v>
      </c>
      <c r="G108" s="10" t="s">
        <v>171</v>
      </c>
      <c r="H108" s="16" t="str">
        <f>+Aprobado4[[#This Row],[PRESENTADOR]]</f>
        <v>76113-BUGALAGRANDE</v>
      </c>
      <c r="I108" s="10" t="s">
        <v>27</v>
      </c>
      <c r="J108" s="18" t="s">
        <v>28</v>
      </c>
      <c r="K108" s="10">
        <v>4662754308</v>
      </c>
      <c r="L108" s="10">
        <v>4662754308</v>
      </c>
      <c r="M108" s="19">
        <v>38.119999999999997</v>
      </c>
      <c r="N108" s="19">
        <v>65.900000000000006</v>
      </c>
      <c r="O108" s="19">
        <v>52.010000000000005</v>
      </c>
      <c r="P108" s="1"/>
      <c r="Q108" s="1"/>
      <c r="R108" s="1"/>
    </row>
    <row r="109" spans="1:18" ht="51" x14ac:dyDescent="0.2">
      <c r="A109" s="7">
        <v>100</v>
      </c>
      <c r="B109" s="17" t="s">
        <v>351</v>
      </c>
      <c r="C109" s="16" t="s">
        <v>352</v>
      </c>
      <c r="D109" s="16" t="s">
        <v>220</v>
      </c>
      <c r="E109" s="10" t="s">
        <v>169</v>
      </c>
      <c r="F109" s="16" t="s">
        <v>353</v>
      </c>
      <c r="G109" s="10" t="s">
        <v>171</v>
      </c>
      <c r="H109" s="16" t="str">
        <f>+Aprobado4[[#This Row],[PRESENTADOR]]</f>
        <v>27430-MEDIO BAUDO</v>
      </c>
      <c r="I109" s="10" t="s">
        <v>353</v>
      </c>
      <c r="J109" s="18" t="s">
        <v>313</v>
      </c>
      <c r="K109" s="10">
        <v>5097282502</v>
      </c>
      <c r="L109" s="10">
        <v>5097282502</v>
      </c>
      <c r="M109" s="19">
        <v>42.96</v>
      </c>
      <c r="N109" s="19">
        <v>76.5</v>
      </c>
      <c r="O109" s="19">
        <v>59.730000000000004</v>
      </c>
      <c r="P109" s="1"/>
      <c r="Q109" s="1"/>
      <c r="R109" s="1"/>
    </row>
    <row r="110" spans="1:18" ht="38.25" x14ac:dyDescent="0.2">
      <c r="A110" s="7">
        <v>101</v>
      </c>
      <c r="B110" s="17" t="s">
        <v>354</v>
      </c>
      <c r="C110" s="16" t="s">
        <v>355</v>
      </c>
      <c r="D110" s="16" t="s">
        <v>220</v>
      </c>
      <c r="E110" s="10" t="s">
        <v>169</v>
      </c>
      <c r="F110" s="16" t="s">
        <v>356</v>
      </c>
      <c r="G110" s="10" t="s">
        <v>165</v>
      </c>
      <c r="H110" s="16" t="str">
        <f>+Aprobado4[[#This Row],[PRESENTADOR]]</f>
        <v>52418-LOS ANDES</v>
      </c>
      <c r="I110" s="10" t="s">
        <v>27</v>
      </c>
      <c r="J110" s="18" t="s">
        <v>28</v>
      </c>
      <c r="K110" s="10">
        <v>3443208229</v>
      </c>
      <c r="L110" s="10">
        <v>3408208229</v>
      </c>
      <c r="M110" s="19">
        <v>44.41</v>
      </c>
      <c r="N110" s="19">
        <v>78.599999999999994</v>
      </c>
      <c r="O110" s="19">
        <v>61.504999999999995</v>
      </c>
      <c r="P110" s="1"/>
      <c r="Q110" s="1"/>
      <c r="R110" s="1"/>
    </row>
    <row r="111" spans="1:18" ht="51" x14ac:dyDescent="0.2">
      <c r="A111" s="7">
        <v>102</v>
      </c>
      <c r="B111" s="17" t="s">
        <v>357</v>
      </c>
      <c r="C111" s="16" t="s">
        <v>358</v>
      </c>
      <c r="D111" s="16" t="s">
        <v>220</v>
      </c>
      <c r="E111" s="10" t="s">
        <v>169</v>
      </c>
      <c r="F111" s="16" t="s">
        <v>359</v>
      </c>
      <c r="G111" s="10" t="s">
        <v>165</v>
      </c>
      <c r="H111" s="16" t="str">
        <f>+Aprobado4[[#This Row],[PRESENTADOR]]</f>
        <v>73067-ATACO</v>
      </c>
      <c r="I111" s="10" t="s">
        <v>27</v>
      </c>
      <c r="J111" s="18" t="s">
        <v>28</v>
      </c>
      <c r="K111" s="10">
        <v>5093669572</v>
      </c>
      <c r="L111" s="10">
        <v>5093669572</v>
      </c>
      <c r="M111" s="19">
        <v>45.5</v>
      </c>
      <c r="N111" s="19">
        <v>70.400000000000006</v>
      </c>
      <c r="O111" s="19">
        <v>57.95</v>
      </c>
      <c r="P111" s="1"/>
      <c r="Q111" s="1"/>
      <c r="R111" s="1"/>
    </row>
    <row r="112" spans="1:18" ht="51" x14ac:dyDescent="0.2">
      <c r="A112" s="7">
        <v>103</v>
      </c>
      <c r="B112" s="17" t="s">
        <v>360</v>
      </c>
      <c r="C112" s="16" t="s">
        <v>361</v>
      </c>
      <c r="D112" s="16" t="s">
        <v>220</v>
      </c>
      <c r="E112" s="10" t="s">
        <v>169</v>
      </c>
      <c r="F112" s="16" t="s">
        <v>362</v>
      </c>
      <c r="G112" s="10" t="s">
        <v>214</v>
      </c>
      <c r="H112" s="16" t="str">
        <f>+Aprobado4[[#This Row],[PRESENTADOR]]</f>
        <v>76250-EL DOVIO</v>
      </c>
      <c r="I112" s="10" t="s">
        <v>27</v>
      </c>
      <c r="J112" s="18" t="s">
        <v>28</v>
      </c>
      <c r="K112" s="10">
        <v>3217793306</v>
      </c>
      <c r="L112" s="10">
        <v>3217793306</v>
      </c>
      <c r="M112" s="19">
        <v>43.83</v>
      </c>
      <c r="N112" s="19">
        <v>64.5</v>
      </c>
      <c r="O112" s="19">
        <v>54.164999999999999</v>
      </c>
      <c r="P112" s="1"/>
      <c r="Q112" s="1"/>
      <c r="R112" s="1"/>
    </row>
    <row r="113" spans="1:18" ht="38.25" x14ac:dyDescent="0.2">
      <c r="A113" s="7">
        <v>104</v>
      </c>
      <c r="B113" s="17" t="s">
        <v>363</v>
      </c>
      <c r="C113" s="16" t="s">
        <v>364</v>
      </c>
      <c r="D113" s="16" t="s">
        <v>220</v>
      </c>
      <c r="E113" s="10" t="s">
        <v>169</v>
      </c>
      <c r="F113" s="16" t="s">
        <v>365</v>
      </c>
      <c r="G113" s="10" t="s">
        <v>171</v>
      </c>
      <c r="H113" s="16" t="str">
        <f>+Aprobado4[[#This Row],[PRESENTADOR]]</f>
        <v>70001-SINCELEJO</v>
      </c>
      <c r="I113" s="10" t="s">
        <v>27</v>
      </c>
      <c r="J113" s="18" t="s">
        <v>28</v>
      </c>
      <c r="K113" s="10">
        <v>4195231901.3600001</v>
      </c>
      <c r="L113" s="10">
        <v>4195231901.3600001</v>
      </c>
      <c r="M113" s="19">
        <v>37.92</v>
      </c>
      <c r="N113" s="19">
        <v>92.4</v>
      </c>
      <c r="O113" s="19">
        <v>65.16</v>
      </c>
      <c r="P113" s="1"/>
      <c r="Q113" s="1"/>
      <c r="R113" s="1"/>
    </row>
    <row r="114" spans="1:18" ht="25.5" x14ac:dyDescent="0.2">
      <c r="A114" s="7">
        <v>105</v>
      </c>
      <c r="B114" s="17" t="s">
        <v>366</v>
      </c>
      <c r="C114" s="16" t="s">
        <v>367</v>
      </c>
      <c r="D114" s="16" t="s">
        <v>220</v>
      </c>
      <c r="E114" s="10" t="s">
        <v>169</v>
      </c>
      <c r="F114" s="16" t="s">
        <v>213</v>
      </c>
      <c r="G114" s="10" t="s">
        <v>171</v>
      </c>
      <c r="H114" s="16" t="str">
        <f>+Aprobado4[[#This Row],[PRESENTADOR]]</f>
        <v>0425-CUNDINAMARCA</v>
      </c>
      <c r="I114" s="10" t="s">
        <v>27</v>
      </c>
      <c r="J114" s="18" t="s">
        <v>28</v>
      </c>
      <c r="K114" s="10">
        <v>5068029905</v>
      </c>
      <c r="L114" s="10">
        <v>5000000000</v>
      </c>
      <c r="M114" s="19">
        <v>41.76</v>
      </c>
      <c r="N114" s="19">
        <v>43</v>
      </c>
      <c r="O114" s="19">
        <v>42.379999999999995</v>
      </c>
      <c r="P114" s="1"/>
      <c r="Q114" s="1"/>
      <c r="R114" s="1"/>
    </row>
    <row r="115" spans="1:18" ht="38.25" x14ac:dyDescent="0.2">
      <c r="A115" s="7">
        <v>106</v>
      </c>
      <c r="B115" s="17" t="s">
        <v>368</v>
      </c>
      <c r="C115" s="16" t="s">
        <v>369</v>
      </c>
      <c r="D115" s="16" t="s">
        <v>220</v>
      </c>
      <c r="E115" s="10" t="s">
        <v>169</v>
      </c>
      <c r="F115" s="16" t="s">
        <v>370</v>
      </c>
      <c r="G115" s="10" t="s">
        <v>171</v>
      </c>
      <c r="H115" s="16" t="str">
        <f>+Aprobado4[[#This Row],[PRESENTADOR]]</f>
        <v>70215-COROZAL</v>
      </c>
      <c r="I115" s="10" t="s">
        <v>27</v>
      </c>
      <c r="J115" s="18" t="s">
        <v>28</v>
      </c>
      <c r="K115" s="10">
        <v>4206624833.0599999</v>
      </c>
      <c r="L115" s="10">
        <v>4206624833.0599999</v>
      </c>
      <c r="M115" s="19">
        <v>34.92</v>
      </c>
      <c r="N115" s="19">
        <v>77.3</v>
      </c>
      <c r="O115" s="19">
        <v>56.11</v>
      </c>
      <c r="P115" s="1"/>
      <c r="Q115" s="1"/>
      <c r="R115" s="1"/>
    </row>
    <row r="116" spans="1:18" ht="25.5" x14ac:dyDescent="0.2">
      <c r="A116" s="7">
        <v>107</v>
      </c>
      <c r="B116" s="17" t="s">
        <v>371</v>
      </c>
      <c r="C116" s="16" t="s">
        <v>372</v>
      </c>
      <c r="D116" s="16" t="s">
        <v>220</v>
      </c>
      <c r="E116" s="10" t="s">
        <v>169</v>
      </c>
      <c r="F116" s="16" t="s">
        <v>373</v>
      </c>
      <c r="G116" s="10" t="s">
        <v>214</v>
      </c>
      <c r="H116" s="16" t="str">
        <f>+Aprobado4[[#This Row],[PRESENTADOR]]</f>
        <v>25580-PULI</v>
      </c>
      <c r="I116" s="10" t="s">
        <v>27</v>
      </c>
      <c r="J116" s="18" t="s">
        <v>28</v>
      </c>
      <c r="K116" s="10">
        <v>5061967472</v>
      </c>
      <c r="L116" s="10">
        <v>5061967472</v>
      </c>
      <c r="M116" s="19">
        <v>43.46</v>
      </c>
      <c r="N116" s="19">
        <v>58.5</v>
      </c>
      <c r="O116" s="19">
        <v>50.980000000000004</v>
      </c>
      <c r="P116" s="1"/>
      <c r="Q116" s="1"/>
      <c r="R116" s="1"/>
    </row>
    <row r="117" spans="1:18" ht="51" x14ac:dyDescent="0.2">
      <c r="A117" s="7">
        <v>108</v>
      </c>
      <c r="B117" s="17" t="s">
        <v>374</v>
      </c>
      <c r="C117" s="16" t="s">
        <v>375</v>
      </c>
      <c r="D117" s="16" t="s">
        <v>220</v>
      </c>
      <c r="E117" s="10" t="s">
        <v>169</v>
      </c>
      <c r="F117" s="16" t="s">
        <v>376</v>
      </c>
      <c r="G117" s="10" t="s">
        <v>214</v>
      </c>
      <c r="H117" s="16" t="str">
        <f>+Aprobado4[[#This Row],[PRESENTADOR]]</f>
        <v>50400-LEJANIAS</v>
      </c>
      <c r="I117" s="10" t="s">
        <v>27</v>
      </c>
      <c r="J117" s="18" t="s">
        <v>28</v>
      </c>
      <c r="K117" s="10">
        <v>5098515757</v>
      </c>
      <c r="L117" s="10">
        <v>5048515757</v>
      </c>
      <c r="M117" s="19">
        <v>51.54</v>
      </c>
      <c r="N117" s="19">
        <v>86.9</v>
      </c>
      <c r="O117" s="19">
        <v>69.22</v>
      </c>
      <c r="P117" s="1"/>
      <c r="Q117" s="1"/>
      <c r="R117" s="1"/>
    </row>
    <row r="118" spans="1:18" ht="51" x14ac:dyDescent="0.2">
      <c r="A118" s="7">
        <v>109</v>
      </c>
      <c r="B118" s="17" t="s">
        <v>377</v>
      </c>
      <c r="C118" s="16" t="s">
        <v>378</v>
      </c>
      <c r="D118" s="16" t="s">
        <v>220</v>
      </c>
      <c r="E118" s="10" t="s">
        <v>169</v>
      </c>
      <c r="F118" s="16" t="s">
        <v>379</v>
      </c>
      <c r="G118" s="10" t="s">
        <v>165</v>
      </c>
      <c r="H118" s="16" t="str">
        <f>+Aprobado4[[#This Row],[PRESENTADOR]]</f>
        <v>05790-TARAZA</v>
      </c>
      <c r="I118" s="10" t="s">
        <v>27</v>
      </c>
      <c r="J118" s="18" t="s">
        <v>28</v>
      </c>
      <c r="K118" s="10">
        <v>3199995082</v>
      </c>
      <c r="L118" s="10">
        <v>3199995082</v>
      </c>
      <c r="M118" s="19">
        <v>52.05</v>
      </c>
      <c r="N118" s="19">
        <v>98</v>
      </c>
      <c r="O118" s="19">
        <v>75.025000000000006</v>
      </c>
      <c r="P118" s="1"/>
      <c r="Q118" s="1"/>
      <c r="R118" s="1"/>
    </row>
    <row r="119" spans="1:18" ht="51" x14ac:dyDescent="0.2">
      <c r="A119" s="7">
        <v>110</v>
      </c>
      <c r="B119" s="17" t="s">
        <v>380</v>
      </c>
      <c r="C119" s="16" t="s">
        <v>381</v>
      </c>
      <c r="D119" s="16" t="s">
        <v>220</v>
      </c>
      <c r="E119" s="10" t="s">
        <v>169</v>
      </c>
      <c r="F119" s="16" t="s">
        <v>382</v>
      </c>
      <c r="G119" s="10" t="s">
        <v>171</v>
      </c>
      <c r="H119" s="16" t="str">
        <f>+Aprobado4[[#This Row],[PRESENTADOR]]</f>
        <v>52260-EL TAMBO</v>
      </c>
      <c r="I119" s="10" t="s">
        <v>27</v>
      </c>
      <c r="J119" s="18" t="s">
        <v>28</v>
      </c>
      <c r="K119" s="10">
        <v>5089253217</v>
      </c>
      <c r="L119" s="10">
        <v>5089253217</v>
      </c>
      <c r="M119" s="19">
        <v>37.909999999999997</v>
      </c>
      <c r="N119" s="19">
        <v>54.6</v>
      </c>
      <c r="O119" s="19">
        <v>46.254999999999995</v>
      </c>
      <c r="P119" s="1"/>
      <c r="Q119" s="1"/>
      <c r="R119" s="1"/>
    </row>
    <row r="120" spans="1:18" ht="25.5" x14ac:dyDescent="0.2">
      <c r="A120" s="7">
        <v>111</v>
      </c>
      <c r="B120" s="17" t="s">
        <v>383</v>
      </c>
      <c r="C120" s="16" t="s">
        <v>384</v>
      </c>
      <c r="D120" s="16" t="s">
        <v>220</v>
      </c>
      <c r="E120" s="10" t="s">
        <v>169</v>
      </c>
      <c r="F120" s="16" t="s">
        <v>385</v>
      </c>
      <c r="G120" s="10" t="s">
        <v>214</v>
      </c>
      <c r="H120" s="16" t="str">
        <f>+Aprobado4[[#This Row],[PRESENTADOR]]</f>
        <v>81591-PUERTO RONDON</v>
      </c>
      <c r="I120" s="10" t="s">
        <v>27</v>
      </c>
      <c r="J120" s="18" t="s">
        <v>28</v>
      </c>
      <c r="K120" s="10">
        <v>5099893526.5</v>
      </c>
      <c r="L120" s="10">
        <v>5099893526.5</v>
      </c>
      <c r="M120" s="19">
        <v>48.71</v>
      </c>
      <c r="N120" s="19">
        <v>85.1</v>
      </c>
      <c r="O120" s="19">
        <v>66.905000000000001</v>
      </c>
      <c r="P120" s="1"/>
      <c r="Q120" s="1"/>
      <c r="R120" s="1"/>
    </row>
    <row r="121" spans="1:18" ht="38.25" x14ac:dyDescent="0.2">
      <c r="A121" s="7">
        <v>112</v>
      </c>
      <c r="B121" s="17" t="s">
        <v>386</v>
      </c>
      <c r="C121" s="16" t="s">
        <v>387</v>
      </c>
      <c r="D121" s="16" t="s">
        <v>220</v>
      </c>
      <c r="E121" s="10" t="s">
        <v>169</v>
      </c>
      <c r="F121" s="16" t="s">
        <v>388</v>
      </c>
      <c r="G121" s="10" t="s">
        <v>171</v>
      </c>
      <c r="H121" s="16" t="str">
        <f>+Aprobado4[[#This Row],[PRESENTADOR]]</f>
        <v>47258-EL PI?ON</v>
      </c>
      <c r="I121" s="10" t="s">
        <v>27</v>
      </c>
      <c r="J121" s="18" t="s">
        <v>28</v>
      </c>
      <c r="K121" s="10">
        <v>4107709828</v>
      </c>
      <c r="L121" s="10">
        <v>4107709828</v>
      </c>
      <c r="M121" s="19">
        <v>35.909999999999997</v>
      </c>
      <c r="N121" s="19">
        <v>63.7</v>
      </c>
      <c r="O121" s="19">
        <v>49.805</v>
      </c>
      <c r="P121" s="1"/>
      <c r="Q121" s="1"/>
      <c r="R121" s="1"/>
    </row>
    <row r="122" spans="1:18" ht="51" x14ac:dyDescent="0.2">
      <c r="A122" s="7">
        <v>113</v>
      </c>
      <c r="B122" s="17" t="s">
        <v>389</v>
      </c>
      <c r="C122" s="16" t="s">
        <v>390</v>
      </c>
      <c r="D122" s="16" t="s">
        <v>220</v>
      </c>
      <c r="E122" s="10" t="s">
        <v>169</v>
      </c>
      <c r="F122" s="16" t="s">
        <v>187</v>
      </c>
      <c r="G122" s="10" t="s">
        <v>214</v>
      </c>
      <c r="H122" s="16" t="str">
        <f>+Aprobado4[[#This Row],[PRESENTADOR]]</f>
        <v>44855-URUMITA</v>
      </c>
      <c r="I122" s="10" t="s">
        <v>187</v>
      </c>
      <c r="J122" s="18" t="s">
        <v>391</v>
      </c>
      <c r="K122" s="10">
        <v>5096063328</v>
      </c>
      <c r="L122" s="10">
        <v>4741998688</v>
      </c>
      <c r="M122" s="19">
        <v>44.75</v>
      </c>
      <c r="N122" s="19">
        <v>69.3</v>
      </c>
      <c r="O122" s="19">
        <v>57.024999999999999</v>
      </c>
      <c r="P122" s="1"/>
      <c r="Q122" s="1"/>
      <c r="R122" s="1"/>
    </row>
    <row r="123" spans="1:18" ht="51" x14ac:dyDescent="0.2">
      <c r="A123" s="7">
        <v>114</v>
      </c>
      <c r="B123" s="17" t="s">
        <v>392</v>
      </c>
      <c r="C123" s="16" t="s">
        <v>393</v>
      </c>
      <c r="D123" s="16" t="s">
        <v>220</v>
      </c>
      <c r="E123" s="10" t="s">
        <v>169</v>
      </c>
      <c r="F123" s="16" t="s">
        <v>394</v>
      </c>
      <c r="G123" s="10" t="s">
        <v>171</v>
      </c>
      <c r="H123" s="16" t="str">
        <f>+Aprobado4[[#This Row],[PRESENTADOR]]</f>
        <v>19001-POPAYAN</v>
      </c>
      <c r="I123" s="10" t="s">
        <v>27</v>
      </c>
      <c r="J123" s="18" t="s">
        <v>28</v>
      </c>
      <c r="K123" s="10">
        <v>4825009996</v>
      </c>
      <c r="L123" s="10">
        <v>4775009996</v>
      </c>
      <c r="M123" s="19">
        <v>36.79</v>
      </c>
      <c r="N123" s="19">
        <v>63.6</v>
      </c>
      <c r="O123" s="19">
        <v>50.195</v>
      </c>
      <c r="P123" s="1"/>
      <c r="Q123" s="1"/>
      <c r="R123" s="1"/>
    </row>
    <row r="124" spans="1:18" ht="38.25" x14ac:dyDescent="0.2">
      <c r="A124" s="7">
        <v>115</v>
      </c>
      <c r="B124" s="17" t="s">
        <v>395</v>
      </c>
      <c r="C124" s="16" t="s">
        <v>396</v>
      </c>
      <c r="D124" s="16" t="s">
        <v>220</v>
      </c>
      <c r="E124" s="10" t="s">
        <v>169</v>
      </c>
      <c r="F124" s="16" t="s">
        <v>397</v>
      </c>
      <c r="G124" s="10" t="s">
        <v>165</v>
      </c>
      <c r="H124" s="16" t="str">
        <f>+Aprobado4[[#This Row],[PRESENTADOR]]</f>
        <v>19450-MERCADERES</v>
      </c>
      <c r="I124" s="10" t="s">
        <v>27</v>
      </c>
      <c r="J124" s="18" t="s">
        <v>28</v>
      </c>
      <c r="K124" s="10">
        <v>4442963768</v>
      </c>
      <c r="L124" s="10">
        <v>4442963768</v>
      </c>
      <c r="M124" s="19">
        <v>49.96</v>
      </c>
      <c r="N124" s="19">
        <v>82.6</v>
      </c>
      <c r="O124" s="19">
        <v>66.28</v>
      </c>
      <c r="P124" s="1"/>
      <c r="Q124" s="1"/>
      <c r="R124" s="1"/>
    </row>
    <row r="125" spans="1:18" ht="25.5" x14ac:dyDescent="0.2">
      <c r="A125" s="7">
        <v>116</v>
      </c>
      <c r="B125" s="17" t="s">
        <v>398</v>
      </c>
      <c r="C125" s="16" t="s">
        <v>399</v>
      </c>
      <c r="D125" s="16" t="s">
        <v>220</v>
      </c>
      <c r="E125" s="10" t="s">
        <v>169</v>
      </c>
      <c r="F125" s="16" t="s">
        <v>400</v>
      </c>
      <c r="G125" s="10" t="s">
        <v>171</v>
      </c>
      <c r="H125" s="16" t="str">
        <f>+Aprobado4[[#This Row],[PRESENTADOR]]</f>
        <v>70233-EL ROBLE</v>
      </c>
      <c r="I125" s="10" t="s">
        <v>27</v>
      </c>
      <c r="J125" s="18" t="s">
        <v>28</v>
      </c>
      <c r="K125" s="10">
        <v>5090695953</v>
      </c>
      <c r="L125" s="10">
        <v>5090695953</v>
      </c>
      <c r="M125" s="19">
        <v>38.21</v>
      </c>
      <c r="N125" s="19">
        <v>66</v>
      </c>
      <c r="O125" s="19">
        <v>52.105000000000004</v>
      </c>
      <c r="P125" s="1"/>
      <c r="Q125" s="1"/>
      <c r="R125" s="1"/>
    </row>
    <row r="126" spans="1:18" ht="51" x14ac:dyDescent="0.2">
      <c r="A126" s="7">
        <v>117</v>
      </c>
      <c r="B126" s="17" t="s">
        <v>401</v>
      </c>
      <c r="C126" s="16" t="s">
        <v>402</v>
      </c>
      <c r="D126" s="16" t="s">
        <v>220</v>
      </c>
      <c r="E126" s="10" t="s">
        <v>169</v>
      </c>
      <c r="F126" s="16" t="s">
        <v>403</v>
      </c>
      <c r="G126" s="10" t="s">
        <v>171</v>
      </c>
      <c r="H126" s="16" t="str">
        <f>+Aprobado4[[#This Row],[PRESENTADOR]]</f>
        <v>19785-SUCRE</v>
      </c>
      <c r="I126" s="10" t="s">
        <v>27</v>
      </c>
      <c r="J126" s="18" t="s">
        <v>28</v>
      </c>
      <c r="K126" s="10">
        <v>5059210820</v>
      </c>
      <c r="L126" s="10">
        <v>4959210820</v>
      </c>
      <c r="M126" s="19">
        <v>42.12</v>
      </c>
      <c r="N126" s="19">
        <v>70.5</v>
      </c>
      <c r="O126" s="19">
        <v>56.31</v>
      </c>
      <c r="P126" s="1"/>
      <c r="Q126" s="1"/>
      <c r="R126" s="1"/>
    </row>
    <row r="127" spans="1:18" ht="38.25" x14ac:dyDescent="0.2">
      <c r="A127" s="7">
        <v>118</v>
      </c>
      <c r="B127" s="17" t="s">
        <v>404</v>
      </c>
      <c r="C127" s="16" t="s">
        <v>405</v>
      </c>
      <c r="D127" s="16" t="s">
        <v>220</v>
      </c>
      <c r="E127" s="10" t="s">
        <v>169</v>
      </c>
      <c r="F127" s="16" t="s">
        <v>406</v>
      </c>
      <c r="G127" s="10" t="s">
        <v>171</v>
      </c>
      <c r="H127" s="16" t="str">
        <f>+Aprobado4[[#This Row],[PRESENTADOR]]</f>
        <v>70235-GALERAS</v>
      </c>
      <c r="I127" s="10" t="s">
        <v>27</v>
      </c>
      <c r="J127" s="18" t="s">
        <v>28</v>
      </c>
      <c r="K127" s="10">
        <v>2997725597.0999999</v>
      </c>
      <c r="L127" s="10">
        <v>2997725597.0999999</v>
      </c>
      <c r="M127" s="19">
        <v>40.380000000000003</v>
      </c>
      <c r="N127" s="19">
        <v>70.2</v>
      </c>
      <c r="O127" s="19">
        <v>55.290000000000006</v>
      </c>
      <c r="P127" s="1"/>
      <c r="Q127" s="1"/>
      <c r="R127" s="1"/>
    </row>
    <row r="128" spans="1:18" ht="38.25" x14ac:dyDescent="0.2">
      <c r="A128" s="7">
        <v>119</v>
      </c>
      <c r="B128" s="17" t="s">
        <v>407</v>
      </c>
      <c r="C128" s="16" t="s">
        <v>408</v>
      </c>
      <c r="D128" s="16" t="s">
        <v>220</v>
      </c>
      <c r="E128" s="10" t="s">
        <v>169</v>
      </c>
      <c r="F128" s="16" t="s">
        <v>128</v>
      </c>
      <c r="G128" s="10" t="s">
        <v>171</v>
      </c>
      <c r="H128" s="16" t="str">
        <f>+Aprobado4[[#This Row],[PRESENTADOR]]</f>
        <v>0441-HUILA</v>
      </c>
      <c r="I128" s="10" t="s">
        <v>128</v>
      </c>
      <c r="J128" s="18" t="s">
        <v>313</v>
      </c>
      <c r="K128" s="10">
        <v>6304382663.9300003</v>
      </c>
      <c r="L128" s="10">
        <v>6304382663.9300013</v>
      </c>
      <c r="M128" s="19">
        <v>42.8</v>
      </c>
      <c r="N128" s="19">
        <v>52.39</v>
      </c>
      <c r="O128" s="19">
        <v>47.594999999999999</v>
      </c>
      <c r="P128" s="1"/>
      <c r="Q128" s="1"/>
      <c r="R128" s="1"/>
    </row>
    <row r="129" spans="1:18" ht="38.25" x14ac:dyDescent="0.2">
      <c r="A129" s="7">
        <v>120</v>
      </c>
      <c r="B129" s="17" t="s">
        <v>409</v>
      </c>
      <c r="C129" s="16" t="s">
        <v>410</v>
      </c>
      <c r="D129" s="16" t="s">
        <v>220</v>
      </c>
      <c r="E129" s="10" t="s">
        <v>169</v>
      </c>
      <c r="F129" s="16" t="s">
        <v>411</v>
      </c>
      <c r="G129" s="10" t="s">
        <v>171</v>
      </c>
      <c r="H129" s="16" t="str">
        <f>+Aprobado4[[#This Row],[PRESENTADOR]]</f>
        <v>05591-PUERTO TRIUNFO</v>
      </c>
      <c r="I129" s="10" t="s">
        <v>27</v>
      </c>
      <c r="J129" s="18" t="s">
        <v>28</v>
      </c>
      <c r="K129" s="10">
        <v>4680068508</v>
      </c>
      <c r="L129" s="10">
        <v>4680068508</v>
      </c>
      <c r="M129" s="19">
        <v>38.46</v>
      </c>
      <c r="N129" s="19">
        <v>57.6</v>
      </c>
      <c r="O129" s="19">
        <v>48.03</v>
      </c>
      <c r="P129" s="1"/>
      <c r="Q129" s="1"/>
      <c r="R129" s="1"/>
    </row>
    <row r="130" spans="1:18" ht="63.75" x14ac:dyDescent="0.2">
      <c r="A130" s="7">
        <v>121</v>
      </c>
      <c r="B130" s="17" t="s">
        <v>412</v>
      </c>
      <c r="C130" s="16" t="s">
        <v>413</v>
      </c>
      <c r="D130" s="16" t="s">
        <v>220</v>
      </c>
      <c r="E130" s="10" t="s">
        <v>169</v>
      </c>
      <c r="F130" s="16" t="s">
        <v>414</v>
      </c>
      <c r="G130" s="10" t="s">
        <v>171</v>
      </c>
      <c r="H130" s="16" t="str">
        <f>+Aprobado4[[#This Row],[PRESENTADOR]]</f>
        <v>68720-SANTA HELENA DEL OPON</v>
      </c>
      <c r="I130" s="10" t="s">
        <v>27</v>
      </c>
      <c r="J130" s="18" t="s">
        <v>28</v>
      </c>
      <c r="K130" s="10">
        <v>4137965272</v>
      </c>
      <c r="L130" s="10">
        <v>4137965272</v>
      </c>
      <c r="M130" s="19">
        <v>39.75</v>
      </c>
      <c r="N130" s="19">
        <v>48.9</v>
      </c>
      <c r="O130" s="19">
        <v>44.325000000000003</v>
      </c>
      <c r="P130" s="1"/>
      <c r="Q130" s="1"/>
      <c r="R130" s="1"/>
    </row>
    <row r="131" spans="1:18" ht="25.5" x14ac:dyDescent="0.2">
      <c r="A131" s="7">
        <v>122</v>
      </c>
      <c r="B131" s="17" t="s">
        <v>415</v>
      </c>
      <c r="C131" s="16" t="s">
        <v>416</v>
      </c>
      <c r="D131" s="16" t="s">
        <v>220</v>
      </c>
      <c r="E131" s="10" t="s">
        <v>169</v>
      </c>
      <c r="F131" s="16" t="s">
        <v>164</v>
      </c>
      <c r="G131" s="10" t="s">
        <v>165</v>
      </c>
      <c r="H131" s="16" t="str">
        <f>+Aprobado4[[#This Row],[PRESENTADOR]]</f>
        <v>50370-URIBE</v>
      </c>
      <c r="I131" s="10" t="s">
        <v>27</v>
      </c>
      <c r="J131" s="18" t="s">
        <v>28</v>
      </c>
      <c r="K131" s="10">
        <v>5088717373.6499996</v>
      </c>
      <c r="L131" s="10">
        <v>5088717373.6499996</v>
      </c>
      <c r="M131" s="19">
        <v>45.08</v>
      </c>
      <c r="N131" s="19">
        <v>92</v>
      </c>
      <c r="O131" s="19">
        <v>68.539999999999992</v>
      </c>
      <c r="P131" s="1"/>
      <c r="Q131" s="1"/>
      <c r="R131" s="1"/>
    </row>
    <row r="132" spans="1:18" ht="38.25" x14ac:dyDescent="0.2">
      <c r="A132" s="7">
        <v>123</v>
      </c>
      <c r="B132" s="17" t="s">
        <v>417</v>
      </c>
      <c r="C132" s="16" t="s">
        <v>418</v>
      </c>
      <c r="D132" s="16" t="s">
        <v>220</v>
      </c>
      <c r="E132" s="10" t="s">
        <v>169</v>
      </c>
      <c r="F132" s="16" t="s">
        <v>419</v>
      </c>
      <c r="G132" s="10" t="s">
        <v>214</v>
      </c>
      <c r="H132" s="16" t="str">
        <f>+Aprobado4[[#This Row],[PRESENTADOR]]</f>
        <v>05313-GRANADA</v>
      </c>
      <c r="I132" s="10" t="s">
        <v>27</v>
      </c>
      <c r="J132" s="18" t="s">
        <v>28</v>
      </c>
      <c r="K132" s="10">
        <v>5088452444</v>
      </c>
      <c r="L132" s="10">
        <v>5088452444</v>
      </c>
      <c r="M132" s="19">
        <v>52.79</v>
      </c>
      <c r="N132" s="19">
        <v>96.9</v>
      </c>
      <c r="O132" s="19">
        <v>74.844999999999999</v>
      </c>
      <c r="P132" s="1"/>
      <c r="Q132" s="1"/>
      <c r="R132" s="1"/>
    </row>
    <row r="133" spans="1:18" ht="38.25" x14ac:dyDescent="0.2">
      <c r="A133" s="7">
        <v>124</v>
      </c>
      <c r="B133" s="17" t="s">
        <v>420</v>
      </c>
      <c r="C133" s="16" t="s">
        <v>421</v>
      </c>
      <c r="D133" s="16" t="s">
        <v>220</v>
      </c>
      <c r="E133" s="10" t="s">
        <v>169</v>
      </c>
      <c r="F133" s="16" t="s">
        <v>422</v>
      </c>
      <c r="G133" s="10" t="s">
        <v>171</v>
      </c>
      <c r="H133" s="16" t="str">
        <f>+Aprobado4[[#This Row],[PRESENTADOR]]</f>
        <v>05400-LA UNION</v>
      </c>
      <c r="I133" s="10" t="s">
        <v>27</v>
      </c>
      <c r="J133" s="18" t="s">
        <v>28</v>
      </c>
      <c r="K133" s="10">
        <v>5098566706</v>
      </c>
      <c r="L133" s="10">
        <v>5098566706</v>
      </c>
      <c r="M133" s="19">
        <v>40.92</v>
      </c>
      <c r="N133" s="19">
        <v>73.5</v>
      </c>
      <c r="O133" s="19">
        <v>57.21</v>
      </c>
      <c r="P133" s="1"/>
      <c r="Q133" s="1"/>
      <c r="R133" s="1"/>
    </row>
    <row r="134" spans="1:18" ht="38.25" x14ac:dyDescent="0.2">
      <c r="A134" s="7">
        <v>125</v>
      </c>
      <c r="B134" s="17" t="s">
        <v>423</v>
      </c>
      <c r="C134" s="16" t="s">
        <v>424</v>
      </c>
      <c r="D134" s="16" t="s">
        <v>220</v>
      </c>
      <c r="E134" s="10" t="s">
        <v>169</v>
      </c>
      <c r="F134" s="16" t="s">
        <v>425</v>
      </c>
      <c r="G134" s="10" t="s">
        <v>214</v>
      </c>
      <c r="H134" s="16" t="str">
        <f>+Aprobado4[[#This Row],[PRESENTADOR]]</f>
        <v>05887-YARUMAL</v>
      </c>
      <c r="I134" s="10" t="s">
        <v>425</v>
      </c>
      <c r="J134" s="18" t="s">
        <v>217</v>
      </c>
      <c r="K134" s="10">
        <v>5004043854.4799995</v>
      </c>
      <c r="L134" s="10">
        <v>5004043854.4799995</v>
      </c>
      <c r="M134" s="19">
        <v>40.46</v>
      </c>
      <c r="N134" s="19">
        <v>71.2</v>
      </c>
      <c r="O134" s="19">
        <v>55.83</v>
      </c>
      <c r="P134" s="1"/>
      <c r="Q134" s="1"/>
      <c r="R134" s="1"/>
    </row>
    <row r="135" spans="1:18" ht="38.25" x14ac:dyDescent="0.2">
      <c r="A135" s="7">
        <v>126</v>
      </c>
      <c r="B135" s="17" t="s">
        <v>426</v>
      </c>
      <c r="C135" s="16" t="s">
        <v>427</v>
      </c>
      <c r="D135" s="16" t="s">
        <v>220</v>
      </c>
      <c r="E135" s="10" t="s">
        <v>169</v>
      </c>
      <c r="F135" s="16" t="s">
        <v>428</v>
      </c>
      <c r="G135" s="10" t="s">
        <v>214</v>
      </c>
      <c r="H135" s="16" t="str">
        <f>+Aprobado4[[#This Row],[PRESENTADOR]]</f>
        <v>76890-YOTOCO</v>
      </c>
      <c r="I135" s="10" t="s">
        <v>27</v>
      </c>
      <c r="J135" s="18" t="s">
        <v>28</v>
      </c>
      <c r="K135" s="10">
        <v>5028066363</v>
      </c>
      <c r="L135" s="10">
        <v>5028066363</v>
      </c>
      <c r="M135" s="19">
        <v>42.5</v>
      </c>
      <c r="N135" s="19">
        <v>49.3</v>
      </c>
      <c r="O135" s="19">
        <v>45.9</v>
      </c>
      <c r="P135" s="1"/>
      <c r="Q135" s="1"/>
      <c r="R135" s="1"/>
    </row>
    <row r="136" spans="1:18" ht="25.5" x14ac:dyDescent="0.2">
      <c r="A136" s="7">
        <v>127</v>
      </c>
      <c r="B136" s="17" t="s">
        <v>429</v>
      </c>
      <c r="C136" s="16" t="s">
        <v>430</v>
      </c>
      <c r="D136" s="16" t="s">
        <v>220</v>
      </c>
      <c r="E136" s="10" t="s">
        <v>169</v>
      </c>
      <c r="F136" s="16" t="s">
        <v>431</v>
      </c>
      <c r="G136" s="10" t="s">
        <v>165</v>
      </c>
      <c r="H136" s="16" t="str">
        <f>+Aprobado4[[#This Row],[PRESENTADOR]]</f>
        <v>50577-PUERTO LLERAS</v>
      </c>
      <c r="I136" s="10" t="s">
        <v>431</v>
      </c>
      <c r="J136" s="18" t="s">
        <v>391</v>
      </c>
      <c r="K136" s="10">
        <v>850666954</v>
      </c>
      <c r="L136" s="10">
        <v>850666954</v>
      </c>
      <c r="M136" s="19">
        <v>44.54</v>
      </c>
      <c r="N136" s="19">
        <v>87.2</v>
      </c>
      <c r="O136" s="19">
        <v>65.87</v>
      </c>
      <c r="P136" s="1"/>
      <c r="Q136" s="1"/>
      <c r="R136" s="1"/>
    </row>
    <row r="137" spans="1:18" ht="38.25" x14ac:dyDescent="0.2">
      <c r="A137" s="7">
        <v>128</v>
      </c>
      <c r="B137" s="17" t="s">
        <v>432</v>
      </c>
      <c r="C137" s="16" t="s">
        <v>433</v>
      </c>
      <c r="D137" s="16" t="s">
        <v>220</v>
      </c>
      <c r="E137" s="10" t="s">
        <v>169</v>
      </c>
      <c r="F137" s="16" t="s">
        <v>431</v>
      </c>
      <c r="G137" s="10" t="s">
        <v>165</v>
      </c>
      <c r="H137" s="16" t="str">
        <f>+Aprobado4[[#This Row],[PRESENTADOR]]</f>
        <v>50577-PUERTO LLERAS</v>
      </c>
      <c r="I137" s="10" t="s">
        <v>431</v>
      </c>
      <c r="J137" s="18" t="s">
        <v>391</v>
      </c>
      <c r="K137" s="10">
        <v>2449327565</v>
      </c>
      <c r="L137" s="10">
        <v>2449327565</v>
      </c>
      <c r="M137" s="19">
        <v>44.54</v>
      </c>
      <c r="N137" s="19">
        <v>87.2</v>
      </c>
      <c r="O137" s="19">
        <v>65.87</v>
      </c>
      <c r="P137" s="1"/>
      <c r="Q137" s="1"/>
      <c r="R137" s="1"/>
    </row>
    <row r="138" spans="1:18" ht="38.25" x14ac:dyDescent="0.2">
      <c r="A138" s="7">
        <v>129</v>
      </c>
      <c r="B138" s="17" t="s">
        <v>434</v>
      </c>
      <c r="C138" s="16" t="s">
        <v>435</v>
      </c>
      <c r="D138" s="16" t="s">
        <v>220</v>
      </c>
      <c r="E138" s="10" t="s">
        <v>169</v>
      </c>
      <c r="F138" s="16" t="s">
        <v>436</v>
      </c>
      <c r="G138" s="10" t="s">
        <v>171</v>
      </c>
      <c r="H138" s="16" t="str">
        <f>+Aprobado4[[#This Row],[PRESENTADOR]]</f>
        <v>19392-LA SIERRA</v>
      </c>
      <c r="I138" s="10" t="s">
        <v>27</v>
      </c>
      <c r="J138" s="18" t="s">
        <v>28</v>
      </c>
      <c r="K138" s="10">
        <v>2706052766</v>
      </c>
      <c r="L138" s="10">
        <v>2706052766</v>
      </c>
      <c r="M138" s="19">
        <v>38.5</v>
      </c>
      <c r="N138" s="19">
        <v>56.2</v>
      </c>
      <c r="O138" s="19">
        <v>47.35</v>
      </c>
      <c r="P138" s="1"/>
      <c r="Q138" s="1"/>
      <c r="R138" s="1"/>
    </row>
    <row r="139" spans="1:18" ht="38.25" x14ac:dyDescent="0.2">
      <c r="A139" s="7">
        <v>130</v>
      </c>
      <c r="B139" s="17" t="s">
        <v>437</v>
      </c>
      <c r="C139" s="16" t="s">
        <v>438</v>
      </c>
      <c r="D139" s="16" t="s">
        <v>220</v>
      </c>
      <c r="E139" s="10" t="s">
        <v>169</v>
      </c>
      <c r="F139" s="16" t="s">
        <v>362</v>
      </c>
      <c r="G139" s="10" t="s">
        <v>214</v>
      </c>
      <c r="H139" s="16" t="str">
        <f>+Aprobado4[[#This Row],[PRESENTADOR]]</f>
        <v>76250-EL DOVIO</v>
      </c>
      <c r="I139" s="10" t="s">
        <v>27</v>
      </c>
      <c r="J139" s="18" t="s">
        <v>28</v>
      </c>
      <c r="K139" s="10">
        <v>1868417407.3</v>
      </c>
      <c r="L139" s="10">
        <v>1868417407.3</v>
      </c>
      <c r="M139" s="19">
        <v>46.83</v>
      </c>
      <c r="N139" s="19">
        <v>64.5</v>
      </c>
      <c r="O139" s="19">
        <v>55.664999999999999</v>
      </c>
      <c r="P139" s="1"/>
      <c r="Q139" s="1"/>
      <c r="R139" s="1"/>
    </row>
    <row r="140" spans="1:18" ht="51" x14ac:dyDescent="0.2">
      <c r="A140" s="7">
        <v>131</v>
      </c>
      <c r="B140" s="17" t="s">
        <v>439</v>
      </c>
      <c r="C140" s="16" t="s">
        <v>440</v>
      </c>
      <c r="D140" s="16" t="s">
        <v>220</v>
      </c>
      <c r="E140" s="10" t="s">
        <v>169</v>
      </c>
      <c r="F140" s="16" t="s">
        <v>441</v>
      </c>
      <c r="G140" s="10" t="s">
        <v>171</v>
      </c>
      <c r="H140" s="16" t="str">
        <f>+Aprobado4[[#This Row],[PRESENTADOR]]</f>
        <v>05659-SAN JUAN DE URABA</v>
      </c>
      <c r="I140" s="10" t="s">
        <v>27</v>
      </c>
      <c r="J140" s="18" t="s">
        <v>28</v>
      </c>
      <c r="K140" s="10">
        <v>5099882976</v>
      </c>
      <c r="L140" s="10">
        <v>5099882976</v>
      </c>
      <c r="M140" s="19">
        <v>38.130000000000003</v>
      </c>
      <c r="N140" s="19">
        <v>75.3</v>
      </c>
      <c r="O140" s="19">
        <v>56.715000000000003</v>
      </c>
      <c r="P140" s="1"/>
      <c r="Q140" s="1"/>
      <c r="R140" s="1"/>
    </row>
    <row r="141" spans="1:18" ht="38.25" x14ac:dyDescent="0.2">
      <c r="A141" s="7">
        <v>132</v>
      </c>
      <c r="B141" s="17" t="s">
        <v>442</v>
      </c>
      <c r="C141" s="16" t="s">
        <v>443</v>
      </c>
      <c r="D141" s="16" t="s">
        <v>220</v>
      </c>
      <c r="E141" s="10" t="s">
        <v>169</v>
      </c>
      <c r="F141" s="16" t="s">
        <v>444</v>
      </c>
      <c r="G141" s="10" t="s">
        <v>171</v>
      </c>
      <c r="H141" s="16" t="str">
        <f>+Aprobado4[[#This Row],[PRESENTADOR]]</f>
        <v>05585-PUERTO NARE</v>
      </c>
      <c r="I141" s="10" t="s">
        <v>27</v>
      </c>
      <c r="J141" s="18" t="s">
        <v>28</v>
      </c>
      <c r="K141" s="10">
        <v>3290945220.3400002</v>
      </c>
      <c r="L141" s="10">
        <v>3290945220.3400002</v>
      </c>
      <c r="M141" s="19">
        <v>37.46</v>
      </c>
      <c r="N141" s="19">
        <v>53.4</v>
      </c>
      <c r="O141" s="19">
        <v>45.43</v>
      </c>
      <c r="P141" s="1"/>
      <c r="Q141" s="1"/>
      <c r="R141" s="1"/>
    </row>
    <row r="142" spans="1:18" ht="38.25" x14ac:dyDescent="0.2">
      <c r="A142" s="7">
        <v>133</v>
      </c>
      <c r="B142" s="17" t="s">
        <v>445</v>
      </c>
      <c r="C142" s="16" t="s">
        <v>446</v>
      </c>
      <c r="D142" s="16" t="s">
        <v>220</v>
      </c>
      <c r="E142" s="10" t="s">
        <v>169</v>
      </c>
      <c r="F142" s="16" t="s">
        <v>447</v>
      </c>
      <c r="G142" s="10" t="s">
        <v>171</v>
      </c>
      <c r="H142" s="16" t="str">
        <f>+Aprobado4[[#This Row],[PRESENTADOR]]</f>
        <v>19585-PURACE</v>
      </c>
      <c r="I142" s="10" t="s">
        <v>27</v>
      </c>
      <c r="J142" s="18" t="s">
        <v>28</v>
      </c>
      <c r="K142" s="10">
        <v>3103269070</v>
      </c>
      <c r="L142" s="10">
        <v>3043269070</v>
      </c>
      <c r="M142" s="19">
        <v>40.71</v>
      </c>
      <c r="N142" s="19">
        <v>42.3</v>
      </c>
      <c r="O142" s="19">
        <v>41.504999999999995</v>
      </c>
      <c r="P142" s="1"/>
      <c r="Q142" s="1"/>
      <c r="R142" s="1"/>
    </row>
    <row r="143" spans="1:18" ht="51" x14ac:dyDescent="0.2">
      <c r="A143" s="7">
        <v>134</v>
      </c>
      <c r="B143" s="17" t="s">
        <v>448</v>
      </c>
      <c r="C143" s="16" t="s">
        <v>449</v>
      </c>
      <c r="D143" s="16" t="s">
        <v>220</v>
      </c>
      <c r="E143" s="10" t="s">
        <v>169</v>
      </c>
      <c r="F143" s="16" t="s">
        <v>135</v>
      </c>
      <c r="G143" s="10" t="s">
        <v>171</v>
      </c>
      <c r="H143" s="16" t="str">
        <f>+Aprobado4[[#This Row],[PRESENTADOR]]</f>
        <v>0454-NORTE DE SANTANDER</v>
      </c>
      <c r="I143" s="10" t="s">
        <v>135</v>
      </c>
      <c r="J143" s="18" t="s">
        <v>313</v>
      </c>
      <c r="K143" s="10">
        <v>9324389703.9799995</v>
      </c>
      <c r="L143" s="10">
        <f>9324389703.98-952753091</f>
        <v>8371636612.9799995</v>
      </c>
      <c r="M143" s="19">
        <v>48.85</v>
      </c>
      <c r="N143" s="19">
        <v>45.58</v>
      </c>
      <c r="O143" s="19">
        <v>47.215000000000003</v>
      </c>
      <c r="P143" s="1"/>
      <c r="Q143" s="1"/>
      <c r="R143" s="1"/>
    </row>
    <row r="144" spans="1:18" ht="51" x14ac:dyDescent="0.2">
      <c r="A144" s="7">
        <v>135</v>
      </c>
      <c r="B144" s="17" t="s">
        <v>450</v>
      </c>
      <c r="C144" s="16" t="s">
        <v>451</v>
      </c>
      <c r="D144" s="16" t="s">
        <v>220</v>
      </c>
      <c r="E144" s="10" t="s">
        <v>169</v>
      </c>
      <c r="F144" s="16" t="s">
        <v>452</v>
      </c>
      <c r="G144" s="10" t="s">
        <v>171</v>
      </c>
      <c r="H144" s="16" t="str">
        <f>+Aprobado4[[#This Row],[PRESENTADOR]]</f>
        <v>54051-ARBOLEDAS</v>
      </c>
      <c r="I144" s="10" t="s">
        <v>27</v>
      </c>
      <c r="J144" s="18" t="s">
        <v>28</v>
      </c>
      <c r="K144" s="10">
        <v>5087980966.2399998</v>
      </c>
      <c r="L144" s="10">
        <v>4804930846.3800001</v>
      </c>
      <c r="M144" s="19">
        <v>39.67</v>
      </c>
      <c r="N144" s="19">
        <v>54</v>
      </c>
      <c r="O144" s="19">
        <v>46.835000000000001</v>
      </c>
      <c r="P144" s="1"/>
      <c r="Q144" s="1"/>
      <c r="R144" s="1"/>
    </row>
    <row r="145" spans="1:18" ht="25.5" x14ac:dyDescent="0.2">
      <c r="A145" s="7">
        <v>136</v>
      </c>
      <c r="B145" s="17" t="s">
        <v>453</v>
      </c>
      <c r="C145" s="16" t="s">
        <v>454</v>
      </c>
      <c r="D145" s="16" t="s">
        <v>220</v>
      </c>
      <c r="E145" s="10" t="s">
        <v>169</v>
      </c>
      <c r="F145" s="16" t="s">
        <v>455</v>
      </c>
      <c r="G145" s="10" t="s">
        <v>214</v>
      </c>
      <c r="H145" s="16" t="str">
        <f>+Aprobado4[[#This Row],[PRESENTADOR]]</f>
        <v>50313-GRANADA</v>
      </c>
      <c r="I145" s="10" t="s">
        <v>27</v>
      </c>
      <c r="J145" s="18" t="s">
        <v>28</v>
      </c>
      <c r="K145" s="10">
        <v>3000000000</v>
      </c>
      <c r="L145" s="10">
        <v>3000000000</v>
      </c>
      <c r="M145" s="19">
        <v>39.54</v>
      </c>
      <c r="N145" s="19">
        <v>72.7</v>
      </c>
      <c r="O145" s="19">
        <v>56.120000000000005</v>
      </c>
      <c r="P145" s="1"/>
      <c r="Q145" s="1"/>
      <c r="R145" s="1"/>
    </row>
    <row r="146" spans="1:18" ht="38.25" x14ac:dyDescent="0.2">
      <c r="A146" s="7">
        <v>137</v>
      </c>
      <c r="B146" s="17" t="s">
        <v>456</v>
      </c>
      <c r="C146" s="16" t="s">
        <v>457</v>
      </c>
      <c r="D146" s="16" t="s">
        <v>220</v>
      </c>
      <c r="E146" s="10" t="s">
        <v>169</v>
      </c>
      <c r="F146" s="16" t="s">
        <v>458</v>
      </c>
      <c r="G146" s="10" t="s">
        <v>214</v>
      </c>
      <c r="H146" s="16" t="str">
        <f>+Aprobado4[[#This Row],[PRESENTADOR]]</f>
        <v>19290-FLORENCIA</v>
      </c>
      <c r="I146" s="10" t="s">
        <v>27</v>
      </c>
      <c r="J146" s="18" t="s">
        <v>28</v>
      </c>
      <c r="K146" s="10">
        <v>1292386974</v>
      </c>
      <c r="L146" s="10">
        <v>1262386974</v>
      </c>
      <c r="M146" s="19">
        <v>40.92</v>
      </c>
      <c r="N146" s="19">
        <v>63.9</v>
      </c>
      <c r="O146" s="19">
        <v>52.41</v>
      </c>
      <c r="P146" s="1"/>
      <c r="Q146" s="1"/>
      <c r="R146" s="1"/>
    </row>
    <row r="147" spans="1:18" ht="51" x14ac:dyDescent="0.2">
      <c r="A147" s="7">
        <v>138</v>
      </c>
      <c r="B147" s="17" t="s">
        <v>459</v>
      </c>
      <c r="C147" s="16" t="s">
        <v>460</v>
      </c>
      <c r="D147" s="16" t="s">
        <v>220</v>
      </c>
      <c r="E147" s="10" t="s">
        <v>169</v>
      </c>
      <c r="F147" s="16" t="s">
        <v>461</v>
      </c>
      <c r="G147" s="10" t="s">
        <v>171</v>
      </c>
      <c r="H147" s="16" t="str">
        <f>+Aprobado4[[#This Row],[PRESENTADOR]]</f>
        <v>52788-TANGUA</v>
      </c>
      <c r="I147" s="10" t="s">
        <v>27</v>
      </c>
      <c r="J147" s="18" t="s">
        <v>28</v>
      </c>
      <c r="K147" s="10">
        <v>3784694638</v>
      </c>
      <c r="L147" s="10">
        <v>3784694638</v>
      </c>
      <c r="M147" s="19">
        <v>37.619999999999997</v>
      </c>
      <c r="N147" s="19">
        <v>47</v>
      </c>
      <c r="O147" s="19">
        <v>42.31</v>
      </c>
      <c r="P147" s="1"/>
      <c r="Q147" s="1"/>
      <c r="R147" s="1"/>
    </row>
    <row r="148" spans="1:18" ht="38.25" x14ac:dyDescent="0.2">
      <c r="A148" s="7">
        <v>139</v>
      </c>
      <c r="B148" s="17" t="s">
        <v>462</v>
      </c>
      <c r="C148" s="16" t="s">
        <v>463</v>
      </c>
      <c r="D148" s="16" t="s">
        <v>220</v>
      </c>
      <c r="E148" s="10" t="s">
        <v>169</v>
      </c>
      <c r="F148" s="16" t="s">
        <v>112</v>
      </c>
      <c r="G148" s="10" t="s">
        <v>214</v>
      </c>
      <c r="H148" s="16" t="str">
        <f>+Aprobado4[[#This Row],[PRESENTADOR]]</f>
        <v>44420-LA JAGUA DEL PILAR</v>
      </c>
      <c r="I148" s="10" t="s">
        <v>27</v>
      </c>
      <c r="J148" s="18" t="s">
        <v>28</v>
      </c>
      <c r="K148" s="10">
        <v>7884829767</v>
      </c>
      <c r="L148" s="10">
        <v>7884829767</v>
      </c>
      <c r="M148" s="19">
        <v>42.46</v>
      </c>
      <c r="N148" s="19">
        <v>70.3</v>
      </c>
      <c r="O148" s="19">
        <v>56.379999999999995</v>
      </c>
      <c r="P148" s="1"/>
      <c r="Q148" s="1"/>
      <c r="R148" s="1"/>
    </row>
    <row r="149" spans="1:18" ht="38.25" x14ac:dyDescent="0.2">
      <c r="A149" s="7">
        <v>140</v>
      </c>
      <c r="B149" s="17" t="s">
        <v>464</v>
      </c>
      <c r="C149" s="16" t="s">
        <v>465</v>
      </c>
      <c r="D149" s="16" t="s">
        <v>220</v>
      </c>
      <c r="E149" s="10" t="s">
        <v>169</v>
      </c>
      <c r="F149" s="16" t="s">
        <v>41</v>
      </c>
      <c r="G149" s="10" t="s">
        <v>165</v>
      </c>
      <c r="H149" s="16" t="str">
        <f>+Aprobado4[[#This Row],[PRESENTADOR]]</f>
        <v>18610-SAN JOSE DE LA FRAGUA</v>
      </c>
      <c r="I149" s="10" t="s">
        <v>27</v>
      </c>
      <c r="J149" s="18" t="s">
        <v>28</v>
      </c>
      <c r="K149" s="10">
        <v>3625815296.9499998</v>
      </c>
      <c r="L149" s="10">
        <v>3625815296.9499998</v>
      </c>
      <c r="M149" s="19">
        <v>51.12</v>
      </c>
      <c r="N149" s="19">
        <v>92</v>
      </c>
      <c r="O149" s="19">
        <v>71.56</v>
      </c>
      <c r="P149" s="1"/>
      <c r="Q149" s="1"/>
      <c r="R149" s="1"/>
    </row>
    <row r="150" spans="1:18" ht="38.25" x14ac:dyDescent="0.2">
      <c r="A150" s="7">
        <v>141</v>
      </c>
      <c r="B150" s="17" t="s">
        <v>466</v>
      </c>
      <c r="C150" s="16" t="s">
        <v>467</v>
      </c>
      <c r="D150" s="16" t="s">
        <v>220</v>
      </c>
      <c r="E150" s="10" t="s">
        <v>169</v>
      </c>
      <c r="F150" s="16" t="s">
        <v>468</v>
      </c>
      <c r="G150" s="10" t="s">
        <v>165</v>
      </c>
      <c r="H150" s="16" t="str">
        <f>+Aprobado4[[#This Row],[PRESENTADOR]]</f>
        <v>05154-CAUCASIA</v>
      </c>
      <c r="I150" s="10" t="s">
        <v>27</v>
      </c>
      <c r="J150" s="18" t="s">
        <v>28</v>
      </c>
      <c r="K150" s="10">
        <v>4283146049</v>
      </c>
      <c r="L150" s="10">
        <v>4283146049</v>
      </c>
      <c r="M150" s="19">
        <v>36.659999999999997</v>
      </c>
      <c r="N150" s="19">
        <v>90</v>
      </c>
      <c r="O150" s="19">
        <v>63.33</v>
      </c>
      <c r="P150" s="1"/>
      <c r="Q150" s="1"/>
      <c r="R150" s="1"/>
    </row>
    <row r="151" spans="1:18" ht="51" x14ac:dyDescent="0.2">
      <c r="A151" s="7">
        <v>142</v>
      </c>
      <c r="B151" s="17" t="s">
        <v>469</v>
      </c>
      <c r="C151" s="16" t="s">
        <v>470</v>
      </c>
      <c r="D151" s="16" t="s">
        <v>220</v>
      </c>
      <c r="E151" s="10" t="s">
        <v>169</v>
      </c>
      <c r="F151" s="16" t="s">
        <v>471</v>
      </c>
      <c r="G151" s="10" t="s">
        <v>214</v>
      </c>
      <c r="H151" s="16" t="str">
        <f>+Aprobado4[[#This Row],[PRESENTADOR]]</f>
        <v>50686-SAN JUANITO</v>
      </c>
      <c r="I151" s="10" t="s">
        <v>27</v>
      </c>
      <c r="J151" s="18" t="s">
        <v>28</v>
      </c>
      <c r="K151" s="10">
        <v>5098812745.2700005</v>
      </c>
      <c r="L151" s="10">
        <v>5098812745.2700005</v>
      </c>
      <c r="M151" s="19">
        <v>34.21</v>
      </c>
      <c r="N151" s="19">
        <v>63.5</v>
      </c>
      <c r="O151" s="19">
        <v>48.855000000000004</v>
      </c>
      <c r="P151" s="1"/>
      <c r="Q151" s="1"/>
      <c r="R151" s="1"/>
    </row>
    <row r="152" spans="1:18" ht="38.25" x14ac:dyDescent="0.2">
      <c r="A152" s="7">
        <v>143</v>
      </c>
      <c r="B152" s="17" t="s">
        <v>472</v>
      </c>
      <c r="C152" s="16" t="s">
        <v>473</v>
      </c>
      <c r="D152" s="16" t="s">
        <v>220</v>
      </c>
      <c r="E152" s="10" t="s">
        <v>169</v>
      </c>
      <c r="F152" s="16" t="s">
        <v>474</v>
      </c>
      <c r="G152" s="10" t="s">
        <v>165</v>
      </c>
      <c r="H152" s="16" t="str">
        <f>+Aprobado4[[#This Row],[PRESENTADOR]]</f>
        <v>70508-OVEJAS</v>
      </c>
      <c r="I152" s="10" t="s">
        <v>474</v>
      </c>
      <c r="J152" s="18" t="s">
        <v>391</v>
      </c>
      <c r="K152" s="10">
        <v>1688292535</v>
      </c>
      <c r="L152" s="10">
        <v>1550409118</v>
      </c>
      <c r="M152" s="19">
        <v>56.59</v>
      </c>
      <c r="N152" s="19">
        <v>92.9</v>
      </c>
      <c r="O152" s="19">
        <v>74.745000000000005</v>
      </c>
      <c r="P152" s="1"/>
      <c r="Q152" s="1"/>
      <c r="R152" s="1"/>
    </row>
    <row r="153" spans="1:18" ht="38.25" x14ac:dyDescent="0.2">
      <c r="A153" s="7">
        <v>144</v>
      </c>
      <c r="B153" s="17" t="s">
        <v>475</v>
      </c>
      <c r="C153" s="16" t="s">
        <v>476</v>
      </c>
      <c r="D153" s="16" t="s">
        <v>220</v>
      </c>
      <c r="E153" s="10" t="s">
        <v>169</v>
      </c>
      <c r="F153" s="16" t="s">
        <v>477</v>
      </c>
      <c r="G153" s="10" t="s">
        <v>171</v>
      </c>
      <c r="H153" s="16" t="str">
        <f>+Aprobado4[[#This Row],[PRESENTADOR]]</f>
        <v>23670-SAN ANDRES DE SOTAVET0</v>
      </c>
      <c r="I153" s="10" t="s">
        <v>27</v>
      </c>
      <c r="J153" s="18" t="s">
        <v>28</v>
      </c>
      <c r="K153" s="10">
        <v>4226144538</v>
      </c>
      <c r="L153" s="10">
        <v>4226144538</v>
      </c>
      <c r="M153" s="19">
        <v>34.549999999999997</v>
      </c>
      <c r="N153" s="19">
        <v>63</v>
      </c>
      <c r="O153" s="19">
        <v>48.774999999999999</v>
      </c>
      <c r="P153" s="1"/>
      <c r="Q153" s="1"/>
      <c r="R153" s="1"/>
    </row>
    <row r="154" spans="1:18" ht="38.25" x14ac:dyDescent="0.2">
      <c r="A154" s="7">
        <v>145</v>
      </c>
      <c r="B154" s="17" t="s">
        <v>478</v>
      </c>
      <c r="C154" s="16" t="s">
        <v>479</v>
      </c>
      <c r="D154" s="16" t="s">
        <v>220</v>
      </c>
      <c r="E154" s="10" t="s">
        <v>169</v>
      </c>
      <c r="F154" s="16" t="s">
        <v>480</v>
      </c>
      <c r="G154" s="10" t="s">
        <v>165</v>
      </c>
      <c r="H154" s="16" t="str">
        <f>+Aprobado4[[#This Row],[PRESENTADOR]]</f>
        <v>05172-CHIGORODO</v>
      </c>
      <c r="I154" s="10" t="s">
        <v>480</v>
      </c>
      <c r="J154" s="18" t="s">
        <v>217</v>
      </c>
      <c r="K154" s="10">
        <v>2640419040</v>
      </c>
      <c r="L154" s="10">
        <v>2640419040</v>
      </c>
      <c r="M154" s="19">
        <v>38.96</v>
      </c>
      <c r="N154" s="19">
        <v>81.099999999999994</v>
      </c>
      <c r="O154" s="19">
        <v>60.03</v>
      </c>
      <c r="P154" s="1"/>
      <c r="Q154" s="1"/>
      <c r="R154" s="1"/>
    </row>
    <row r="155" spans="1:18" ht="51" x14ac:dyDescent="0.2">
      <c r="A155" s="7">
        <v>146</v>
      </c>
      <c r="B155" s="17" t="s">
        <v>481</v>
      </c>
      <c r="C155" s="16" t="s">
        <v>482</v>
      </c>
      <c r="D155" s="16" t="s">
        <v>220</v>
      </c>
      <c r="E155" s="10" t="s">
        <v>163</v>
      </c>
      <c r="F155" s="16" t="s">
        <v>483</v>
      </c>
      <c r="G155" s="10" t="s">
        <v>171</v>
      </c>
      <c r="H155" s="16" t="str">
        <f>+Aprobado4[[#This Row],[PRESENTADOR]]</f>
        <v>27135-CANTON DEL SAN PABLO</v>
      </c>
      <c r="I155" s="10" t="s">
        <v>483</v>
      </c>
      <c r="J155" s="18" t="s">
        <v>484</v>
      </c>
      <c r="K155" s="10">
        <v>1430029269</v>
      </c>
      <c r="L155" s="10">
        <v>1377141669</v>
      </c>
      <c r="M155" s="19">
        <v>26.5</v>
      </c>
      <c r="N155" s="19">
        <v>90.6</v>
      </c>
      <c r="O155" s="19">
        <v>58.55</v>
      </c>
      <c r="P155" s="1"/>
      <c r="Q155" s="1"/>
      <c r="R155" s="1"/>
    </row>
    <row r="156" spans="1:18" ht="38.25" x14ac:dyDescent="0.2">
      <c r="A156" s="7">
        <v>147</v>
      </c>
      <c r="B156" s="17" t="s">
        <v>485</v>
      </c>
      <c r="C156" s="16" t="s">
        <v>486</v>
      </c>
      <c r="D156" s="16" t="s">
        <v>220</v>
      </c>
      <c r="E156" s="10" t="s">
        <v>23</v>
      </c>
      <c r="F156" s="16" t="s">
        <v>213</v>
      </c>
      <c r="G156" s="10" t="s">
        <v>25</v>
      </c>
      <c r="H156" s="16" t="str">
        <f>+Aprobado4[[#This Row],[PRESENTADOR]]</f>
        <v>0425-CUNDINAMARCA</v>
      </c>
      <c r="I156" s="10" t="s">
        <v>27</v>
      </c>
      <c r="J156" s="18" t="s">
        <v>28</v>
      </c>
      <c r="K156" s="10">
        <v>11457047617</v>
      </c>
      <c r="L156" s="10">
        <v>11457047617</v>
      </c>
      <c r="M156" s="20" t="s">
        <v>29</v>
      </c>
      <c r="N156" s="20" t="s">
        <v>29</v>
      </c>
      <c r="O156" s="20" t="s">
        <v>29</v>
      </c>
      <c r="P156" s="1"/>
      <c r="Q156" s="1"/>
      <c r="R156" s="1"/>
    </row>
    <row r="157" spans="1:18" ht="25.5" x14ac:dyDescent="0.2">
      <c r="A157" s="7">
        <v>148</v>
      </c>
      <c r="B157" s="17" t="s">
        <v>487</v>
      </c>
      <c r="C157" s="16" t="s">
        <v>488</v>
      </c>
      <c r="D157" s="16" t="s">
        <v>220</v>
      </c>
      <c r="E157" s="10" t="s">
        <v>23</v>
      </c>
      <c r="F157" s="16" t="s">
        <v>132</v>
      </c>
      <c r="G157" s="10" t="s">
        <v>25</v>
      </c>
      <c r="H157" s="16" t="str">
        <f>+Aprobado4[[#This Row],[PRESENTADOR]]</f>
        <v>0352-NARIÑO</v>
      </c>
      <c r="I157" s="10" t="s">
        <v>27</v>
      </c>
      <c r="J157" s="18" t="s">
        <v>28</v>
      </c>
      <c r="K157" s="10">
        <v>7633393956</v>
      </c>
      <c r="L157" s="10">
        <v>7633393956</v>
      </c>
      <c r="M157" s="20" t="s">
        <v>29</v>
      </c>
      <c r="N157" s="20" t="s">
        <v>29</v>
      </c>
      <c r="O157" s="20" t="s">
        <v>29</v>
      </c>
      <c r="P157" s="1"/>
      <c r="Q157" s="1"/>
      <c r="R157" s="1"/>
    </row>
    <row r="158" spans="1:18" ht="38.25" x14ac:dyDescent="0.2">
      <c r="A158" s="7">
        <v>149</v>
      </c>
      <c r="B158" s="17" t="s">
        <v>489</v>
      </c>
      <c r="C158" s="16" t="s">
        <v>490</v>
      </c>
      <c r="D158" s="16" t="s">
        <v>220</v>
      </c>
      <c r="E158" s="10" t="s">
        <v>23</v>
      </c>
      <c r="F158" s="16" t="s">
        <v>491</v>
      </c>
      <c r="G158" s="10" t="s">
        <v>25</v>
      </c>
      <c r="H158" s="16" t="str">
        <f>+Aprobado4[[#This Row],[PRESENTADOR]]</f>
        <v>97001-MITU</v>
      </c>
      <c r="I158" s="10" t="s">
        <v>27</v>
      </c>
      <c r="J158" s="18" t="s">
        <v>28</v>
      </c>
      <c r="K158" s="10">
        <v>10780712430.35</v>
      </c>
      <c r="L158" s="10">
        <v>10780712430.35</v>
      </c>
      <c r="M158" s="20" t="s">
        <v>29</v>
      </c>
      <c r="N158" s="20" t="s">
        <v>29</v>
      </c>
      <c r="O158" s="20" t="s">
        <v>29</v>
      </c>
      <c r="P158" s="1"/>
      <c r="Q158" s="1"/>
      <c r="R158" s="1"/>
    </row>
    <row r="159" spans="1:18" ht="38.25" x14ac:dyDescent="0.2">
      <c r="A159" s="7">
        <v>150</v>
      </c>
      <c r="B159" s="17" t="s">
        <v>492</v>
      </c>
      <c r="C159" s="16" t="s">
        <v>493</v>
      </c>
      <c r="D159" s="16" t="s">
        <v>220</v>
      </c>
      <c r="E159" s="10" t="s">
        <v>23</v>
      </c>
      <c r="F159" s="16" t="s">
        <v>135</v>
      </c>
      <c r="G159" s="10" t="s">
        <v>25</v>
      </c>
      <c r="H159" s="16" t="str">
        <f>+Aprobado4[[#This Row],[PRESENTADOR]]</f>
        <v>0454-NORTE DE SANTANDER</v>
      </c>
      <c r="I159" s="10" t="s">
        <v>27</v>
      </c>
      <c r="J159" s="18" t="s">
        <v>28</v>
      </c>
      <c r="K159" s="10">
        <v>5202411846</v>
      </c>
      <c r="L159" s="10">
        <v>5202411846</v>
      </c>
      <c r="M159" s="20" t="s">
        <v>29</v>
      </c>
      <c r="N159" s="20" t="s">
        <v>29</v>
      </c>
      <c r="O159" s="20" t="s">
        <v>29</v>
      </c>
      <c r="P159" s="1"/>
      <c r="Q159" s="1"/>
      <c r="R159" s="1"/>
    </row>
    <row r="160" spans="1:18" ht="25.5" x14ac:dyDescent="0.2">
      <c r="A160" s="7">
        <v>151</v>
      </c>
      <c r="B160" s="17" t="s">
        <v>494</v>
      </c>
      <c r="C160" s="16" t="s">
        <v>495</v>
      </c>
      <c r="D160" s="16" t="s">
        <v>220</v>
      </c>
      <c r="E160" s="10" t="s">
        <v>23</v>
      </c>
      <c r="F160" s="16" t="s">
        <v>135</v>
      </c>
      <c r="G160" s="10" t="s">
        <v>25</v>
      </c>
      <c r="H160" s="16" t="str">
        <f>+Aprobado4[[#This Row],[PRESENTADOR]]</f>
        <v>0454-NORTE DE SANTANDER</v>
      </c>
      <c r="I160" s="10" t="s">
        <v>27</v>
      </c>
      <c r="J160" s="18" t="s">
        <v>28</v>
      </c>
      <c r="K160" s="10">
        <v>1002480852</v>
      </c>
      <c r="L160" s="10">
        <v>1002480852</v>
      </c>
      <c r="M160" s="20" t="s">
        <v>29</v>
      </c>
      <c r="N160" s="20" t="s">
        <v>29</v>
      </c>
      <c r="O160" s="20" t="s">
        <v>29</v>
      </c>
      <c r="P160" s="1"/>
      <c r="Q160" s="1"/>
      <c r="R160" s="1"/>
    </row>
    <row r="161" spans="1:18" ht="25.5" x14ac:dyDescent="0.2">
      <c r="A161" s="7">
        <v>152</v>
      </c>
      <c r="B161" s="17" t="s">
        <v>496</v>
      </c>
      <c r="C161" s="16" t="s">
        <v>497</v>
      </c>
      <c r="D161" s="16" t="s">
        <v>220</v>
      </c>
      <c r="E161" s="10" t="s">
        <v>23</v>
      </c>
      <c r="F161" s="16" t="s">
        <v>135</v>
      </c>
      <c r="G161" s="10" t="s">
        <v>25</v>
      </c>
      <c r="H161" s="16" t="str">
        <f>+Aprobado4[[#This Row],[PRESENTADOR]]</f>
        <v>0454-NORTE DE SANTANDER</v>
      </c>
      <c r="I161" s="10" t="s">
        <v>27</v>
      </c>
      <c r="J161" s="18" t="s">
        <v>28</v>
      </c>
      <c r="K161" s="10">
        <v>1000005395</v>
      </c>
      <c r="L161" s="10">
        <v>1000005395</v>
      </c>
      <c r="M161" s="20" t="s">
        <v>29</v>
      </c>
      <c r="N161" s="20" t="s">
        <v>29</v>
      </c>
      <c r="O161" s="20" t="s">
        <v>29</v>
      </c>
      <c r="P161" s="1"/>
      <c r="Q161" s="1"/>
      <c r="R161" s="1"/>
    </row>
    <row r="162" spans="1:18" ht="38.25" x14ac:dyDescent="0.2">
      <c r="A162" s="7">
        <v>153</v>
      </c>
      <c r="B162" s="17" t="s">
        <v>498</v>
      </c>
      <c r="C162" s="16" t="s">
        <v>499</v>
      </c>
      <c r="D162" s="16" t="s">
        <v>220</v>
      </c>
      <c r="E162" s="10" t="s">
        <v>23</v>
      </c>
      <c r="F162" s="16" t="s">
        <v>135</v>
      </c>
      <c r="G162" s="10" t="s">
        <v>25</v>
      </c>
      <c r="H162" s="16" t="str">
        <f>+Aprobado4[[#This Row],[PRESENTADOR]]</f>
        <v>0454-NORTE DE SANTANDER</v>
      </c>
      <c r="I162" s="10" t="s">
        <v>27</v>
      </c>
      <c r="J162" s="18" t="s">
        <v>28</v>
      </c>
      <c r="K162" s="10">
        <v>999999995</v>
      </c>
      <c r="L162" s="10">
        <v>999999995</v>
      </c>
      <c r="M162" s="20" t="s">
        <v>29</v>
      </c>
      <c r="N162" s="20" t="s">
        <v>29</v>
      </c>
      <c r="O162" s="20" t="s">
        <v>29</v>
      </c>
      <c r="P162" s="1"/>
      <c r="Q162" s="1"/>
      <c r="R162" s="1"/>
    </row>
    <row r="163" spans="1:18" ht="38.25" x14ac:dyDescent="0.2">
      <c r="A163" s="7">
        <v>154</v>
      </c>
      <c r="B163" s="17" t="s">
        <v>500</v>
      </c>
      <c r="C163" s="16" t="s">
        <v>501</v>
      </c>
      <c r="D163" s="16" t="s">
        <v>220</v>
      </c>
      <c r="E163" s="10" t="s">
        <v>23</v>
      </c>
      <c r="F163" s="16" t="s">
        <v>135</v>
      </c>
      <c r="G163" s="10" t="s">
        <v>25</v>
      </c>
      <c r="H163" s="16" t="str">
        <f>+Aprobado4[[#This Row],[PRESENTADOR]]</f>
        <v>0454-NORTE DE SANTANDER</v>
      </c>
      <c r="I163" s="10" t="s">
        <v>27</v>
      </c>
      <c r="J163" s="18" t="s">
        <v>28</v>
      </c>
      <c r="K163" s="10">
        <v>1024369826</v>
      </c>
      <c r="L163" s="10">
        <v>1024369826</v>
      </c>
      <c r="M163" s="20" t="s">
        <v>29</v>
      </c>
      <c r="N163" s="20" t="s">
        <v>29</v>
      </c>
      <c r="O163" s="20" t="s">
        <v>29</v>
      </c>
      <c r="P163" s="1"/>
      <c r="Q163" s="1"/>
      <c r="R163" s="1"/>
    </row>
    <row r="164" spans="1:18" ht="51" x14ac:dyDescent="0.2">
      <c r="A164" s="7">
        <v>155</v>
      </c>
      <c r="B164" s="17" t="s">
        <v>502</v>
      </c>
      <c r="C164" s="16" t="s">
        <v>503</v>
      </c>
      <c r="D164" s="16" t="s">
        <v>220</v>
      </c>
      <c r="E164" s="10" t="s">
        <v>23</v>
      </c>
      <c r="F164" s="16" t="s">
        <v>65</v>
      </c>
      <c r="G164" s="10" t="s">
        <v>25</v>
      </c>
      <c r="H164" s="16" t="str">
        <f>+Aprobado4[[#This Row],[PRESENTADOR]]</f>
        <v>MINISTERIO DE TRANSPORTE - GESTION GENERAL</v>
      </c>
      <c r="I164" s="10" t="s">
        <v>27</v>
      </c>
      <c r="J164" s="18" t="s">
        <v>28</v>
      </c>
      <c r="K164" s="10">
        <v>15499597210</v>
      </c>
      <c r="L164" s="10">
        <v>5973150882</v>
      </c>
      <c r="M164" s="20" t="s">
        <v>29</v>
      </c>
      <c r="N164" s="20" t="s">
        <v>29</v>
      </c>
      <c r="O164" s="20" t="s">
        <v>29</v>
      </c>
      <c r="P164" s="1"/>
      <c r="Q164" s="1"/>
      <c r="R164" s="1"/>
    </row>
    <row r="165" spans="1:18" ht="45.75" customHeight="1" x14ac:dyDescent="0.2">
      <c r="A165" s="7">
        <v>156</v>
      </c>
      <c r="B165" s="17" t="s">
        <v>504</v>
      </c>
      <c r="C165" s="16" t="s">
        <v>505</v>
      </c>
      <c r="D165" s="16" t="s">
        <v>220</v>
      </c>
      <c r="E165" s="10" t="s">
        <v>169</v>
      </c>
      <c r="F165" s="16" t="s">
        <v>506</v>
      </c>
      <c r="G165" s="10" t="s">
        <v>165</v>
      </c>
      <c r="H165" s="16" t="str">
        <f>+Aprobado4[[#This Row],[PRESENTADOR]]</f>
        <v>70204-COLOSO</v>
      </c>
      <c r="I165" s="10" t="s">
        <v>27</v>
      </c>
      <c r="J165" s="18" t="s">
        <v>28</v>
      </c>
      <c r="K165" s="10">
        <v>3653733200</v>
      </c>
      <c r="L165" s="10">
        <v>3653733200</v>
      </c>
      <c r="M165" s="19">
        <v>53.33</v>
      </c>
      <c r="N165" s="19">
        <v>93.5</v>
      </c>
      <c r="O165" s="19">
        <v>73.414999999999992</v>
      </c>
      <c r="P165" s="1"/>
      <c r="Q165" s="1"/>
      <c r="R165" s="1"/>
    </row>
    <row r="166" spans="1:18" ht="31.5" customHeight="1" x14ac:dyDescent="0.2">
      <c r="A166" s="7">
        <v>157</v>
      </c>
      <c r="B166" s="17" t="s">
        <v>507</v>
      </c>
      <c r="C166" s="16" t="s">
        <v>508</v>
      </c>
      <c r="D166" s="16" t="s">
        <v>220</v>
      </c>
      <c r="E166" s="10" t="s">
        <v>169</v>
      </c>
      <c r="F166" s="16" t="s">
        <v>509</v>
      </c>
      <c r="G166" s="10" t="s">
        <v>171</v>
      </c>
      <c r="H166" s="16" t="str">
        <f>+Aprobado4[[#This Row],[PRESENTADOR]]</f>
        <v>15755-SOCOTA</v>
      </c>
      <c r="I166" s="10" t="s">
        <v>27</v>
      </c>
      <c r="J166" s="18" t="s">
        <v>28</v>
      </c>
      <c r="K166" s="10">
        <v>2986884687.4200001</v>
      </c>
      <c r="L166" s="10">
        <v>2986884687.4200001</v>
      </c>
      <c r="M166" s="19">
        <v>40.96</v>
      </c>
      <c r="N166" s="19">
        <v>45.7</v>
      </c>
      <c r="O166" s="19">
        <v>43.33</v>
      </c>
      <c r="P166" s="1"/>
      <c r="Q166" s="1"/>
      <c r="R166" s="1"/>
    </row>
    <row r="167" spans="1:18" ht="31.5" customHeight="1" x14ac:dyDescent="0.2">
      <c r="A167" s="7">
        <v>158</v>
      </c>
      <c r="B167" s="17" t="s">
        <v>510</v>
      </c>
      <c r="C167" s="16" t="s">
        <v>511</v>
      </c>
      <c r="D167" s="16" t="s">
        <v>220</v>
      </c>
      <c r="E167" s="10" t="s">
        <v>169</v>
      </c>
      <c r="F167" s="16" t="s">
        <v>512</v>
      </c>
      <c r="G167" s="10" t="s">
        <v>214</v>
      </c>
      <c r="H167" s="16" t="str">
        <f>+Aprobado4[[#This Row],[PRESENTADOR]]</f>
        <v>63548-PIJAO</v>
      </c>
      <c r="I167" s="10" t="s">
        <v>27</v>
      </c>
      <c r="J167" s="18" t="s">
        <v>28</v>
      </c>
      <c r="K167" s="10">
        <v>5061426827</v>
      </c>
      <c r="L167" s="10">
        <v>5061426827</v>
      </c>
      <c r="M167" s="19">
        <v>42.21</v>
      </c>
      <c r="N167" s="19">
        <v>70.8</v>
      </c>
      <c r="O167" s="19">
        <v>56.504999999999995</v>
      </c>
      <c r="P167" s="1"/>
      <c r="Q167" s="1"/>
      <c r="R167" s="1"/>
    </row>
    <row r="168" spans="1:18" ht="12.75" x14ac:dyDescent="0.2">
      <c r="A168" s="25" t="s">
        <v>513</v>
      </c>
      <c r="B168" s="25"/>
      <c r="C168" s="25"/>
      <c r="D168" s="25"/>
      <c r="E168" s="26"/>
      <c r="F168" s="25"/>
      <c r="G168" s="25"/>
      <c r="H168" s="25"/>
      <c r="I168" s="25"/>
      <c r="J168" s="25"/>
      <c r="K168" s="26">
        <f>SUBTOTAL(109,Aprobado4[VALOR TOTAL PROYECTO])</f>
        <v>1108573705481.9697</v>
      </c>
      <c r="L168" s="26">
        <f>SUBTOTAL(109,Aprobado4[VALOR TOTAL SGR OCAD PAZ])</f>
        <v>1024252403882.6599</v>
      </c>
      <c r="M168" s="27"/>
      <c r="N168" s="27"/>
      <c r="O168" s="27"/>
      <c r="P168" s="1"/>
      <c r="Q168" s="1"/>
      <c r="R168" s="1"/>
    </row>
  </sheetData>
  <sheetProtection algorithmName="SHA-512" hashValue="53GAy76Vc+Fwi39WVCNgKA4lm8xrQI68KvhRTs+1bO8IV5YR0LRcYJYSPv9SUFy4f0B1jdkqXwSQD5714Pwzaw==" saltValue="zIUMrGXRpMFIEM8O61WHJQ==" spinCount="100000" sheet="1" objects="1" scenarios="1"/>
  <mergeCells count="5">
    <mergeCell ref="A2:O2"/>
    <mergeCell ref="A3:O3"/>
    <mergeCell ref="A4:O4"/>
    <mergeCell ref="A5:O5"/>
    <mergeCell ref="A7:O7"/>
  </mergeCells>
  <printOptions horizontalCentered="1"/>
  <pageMargins left="0.70866141732283472" right="0.70866141732283472" top="0.74803149606299213" bottom="0.74803149606299213" header="0.31496062992125984" footer="0.31496062992125984"/>
  <pageSetup scale="52" fitToHeight="7" orientation="landscape" r:id="rId1"/>
  <headerFooter>
    <oddFooter>&amp;R&amp;9&amp;P DE &amp;N</oddFooter>
  </headerFooter>
  <colBreaks count="1" manualBreakCount="1">
    <brk id="6" min="8" max="117"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Aprobados (3)</vt:lpstr>
      <vt:lpstr>'Aprobados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MCGG</dc:creator>
  <cp:lastModifiedBy>Carolina Español Casallas</cp:lastModifiedBy>
  <dcterms:created xsi:type="dcterms:W3CDTF">2019-02-08T07:49:29Z</dcterms:created>
  <dcterms:modified xsi:type="dcterms:W3CDTF">2019-02-09T00:31:23Z</dcterms:modified>
</cp:coreProperties>
</file>