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https://minhaciendagovco-my.sharepoint.com/personal/apava_minhacienda_gov_co/Documents/2025/1. EIESCI segundo semestre 2024/Documentos base/"/>
    </mc:Choice>
  </mc:AlternateContent>
  <xr:revisionPtr revIDLastSave="1" documentId="8_{FC15C209-A6F4-40B8-B0E2-7D3CACA8ABC2}" xr6:coauthVersionLast="47" xr6:coauthVersionMax="47" xr10:uidLastSave="{803FFC36-9B75-4F66-AAD3-83CCB67FD68B}"/>
  <bookViews>
    <workbookView xWindow="-120" yWindow="-120" windowWidth="29040" windowHeight="15720" xr2:uid="{00F68A82-BD0A-4B4F-8F8C-3EAD8D743FFB}"/>
  </bookViews>
  <sheets>
    <sheet name="EIESCI 2024-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1" l="1"/>
  <c r="O33" i="1" s="1"/>
  <c r="E33" i="1"/>
  <c r="O31" i="1"/>
  <c r="G31" i="1"/>
  <c r="E31" i="1"/>
  <c r="G29" i="1"/>
  <c r="O29" i="1" s="1"/>
  <c r="E29" i="1"/>
  <c r="O27" i="1"/>
  <c r="G27" i="1"/>
  <c r="E27" i="1"/>
  <c r="G25" i="1"/>
  <c r="O25" i="1" s="1"/>
  <c r="E25" i="1"/>
  <c r="M7" i="1"/>
</calcChain>
</file>

<file path=xl/sharedStrings.xml><?xml version="1.0" encoding="utf-8"?>
<sst xmlns="http://schemas.openxmlformats.org/spreadsheetml/2006/main" count="37" uniqueCount="35">
  <si>
    <t>Nombre de la Entidad:</t>
  </si>
  <si>
    <t>MINISTERIO DE HACIENDA Y CRÉDITO PÚBLICO</t>
  </si>
  <si>
    <t>Periodo Evaluado:</t>
  </si>
  <si>
    <r>
      <t xml:space="preserve">SEGUNDO SEMESTRE DE 2024
</t>
    </r>
    <r>
      <rPr>
        <b/>
        <sz val="16"/>
        <color theme="1"/>
        <rFont val="Verdana"/>
        <family val="2"/>
      </rPr>
      <t>2025-ARL-03
30 de enero de 2025</t>
    </r>
  </si>
  <si>
    <t>Estado del sistema de Control Interno de la entidad</t>
  </si>
  <si>
    <t>Conclusión general sobre la evaluación del Sistema de Control Interno</t>
  </si>
  <si>
    <t>¿Están todos los componentes operando juntos y de manera integrada? (Si / en proceso / No) (Justifique su respuesta):</t>
  </si>
  <si>
    <t>Si</t>
  </si>
  <si>
    <t>Como resultado de la evaluación independiente realizada al Estado del Sistema de Control Interno del Ministerio de Hacienda y Crédito Público, correspondiente al segundo semestre de la vigencia 2024, se evidenció que la estructura de control, basada en los cinco componentes del Marco de Control Interno (MECI), opera de manera integrada y efectiva. Esto se debe al sostenimiento y mejoramiento contínuo de las actividades que permiten el desarrollo de las políticas de gestión y desempeño institucional, las cuales se alinean con el Modelo Integrado de Planeación y Gestión (MIPG).
Si bien la evaluación ha identificado algunas oportunidades de mejora, estas son reconocidas por la Entidad y se están implementando acciones para subsanarlas o fortalecer los aspectos que las generaron. Este enfoque proactivo demuestra el compromiso de la Entidad con el mejoramiento contínuo de su Sistema de Control Interno y su capacidad para operar de forma integrada y eficiente.</t>
  </si>
  <si>
    <t>¿Es efectivo el sistema de control interno para los objetivos evaluados? (Si/No) (Justifique su respuesta):</t>
  </si>
  <si>
    <t>El Sistema de Control Interno (SCI) del Ministerio de Hacienda y Crédito Público (MHCP) es efectivo con relación a los lineamientos de los cinco componentes del MECI. Esto se debe a que el MHCP cuenta con un SCI consolidado que se adapta a la dinámica institucional y permite asegurar el logro de los objetivos planteados, sin embargo, existen aspectos por mejorar. La gestión basada en evidencias permite al MHCP mejorar continuamente su desempeño.</t>
  </si>
  <si>
    <t>La entidad cuenta dentro de su Sistema de Control Interno, con una institucionalidad (Líneas de defensa)  que le permita la toma de decisiones frente al control (Si/No) (Justifique su respuesta):</t>
  </si>
  <si>
    <t>La Entidad formalizó el Esquema de Líneas de Defensa a través de la Política de Gestión del Riesgo, cuya actualización se aprobó en el segundo semestre de 2024, a su vez el MHCP  cuenta con un Sistema de Control Interno (SCI) que presenta una estructura institucional que facilita la toma de decisiones y la gestión del control. El SCI se sustenta en el Sistema Único de Gestión, que incluye mecanismos de monitoreo y seguimiento que contribuyen a la seguridad razonable en el cumplimiento de objetivos. Sin embargo, es necesario fortalecer la definición de lineas de reporte, delineando con precisión los roles y responsabilidades de cada actor involucrado en la gestión institucional. Esta documentación permitirá una mayor claridad, eficiencia y eficacia en el mejoramiento del SCI.</t>
  </si>
  <si>
    <t>Componente</t>
  </si>
  <si>
    <t>¿El componente está presente y funcionando?</t>
  </si>
  <si>
    <t>Nivel de Cumplimiento componente</t>
  </si>
  <si>
    <r>
      <rPr>
        <b/>
        <u/>
        <sz val="12"/>
        <color theme="0"/>
        <rFont val="Verdana"/>
        <family val="2"/>
      </rPr>
      <t xml:space="preserve"> Estado actual:</t>
    </r>
    <r>
      <rPr>
        <b/>
        <sz val="12"/>
        <color theme="0"/>
        <rFont val="Verdana"/>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</si>
  <si>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</si>
  <si>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</si>
  <si>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</si>
  <si>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</si>
  <si>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 xml:space="preserve">El ambiente de control de la Entidad posee fortalezas significativas en la segregación de funciones y la gestión del riesgo, así como la gestión de controles  institucionales, el compromiso con la integridad (valores), el servicio público, la competencia y el ciclo del desarrollo del personal. Se requiere consolidar el diseño y la ejecución de los controles, asegurar la eficiencia de su operación y adaptarlos a los nuevos desafíos que enfrenta el MHCP. 
Las debilidades del ambiente de control hacen referencia a la consolidación del Esquema de Líneas de Defensa que contemple ademas líneas de reporte en temas clave para la toma de decisiones, estándares y periocidad, frente a temas críticos para la Entidad, durante el segundo semestre de la vigencia 2024 se definió y documentó el citado esquema, el cual fue incluido en la política de Administración del Riesgo de la Entidad.  </t>
  </si>
  <si>
    <t>El ambiente de control de la Entidad se encuentra en un buen nivel, con fortalezas significativas en la segregación de funciones y la gestión del riesgo, así como la gestión de controles  institucionales, el compromiso con la integridad (valores), el servicio público, la competencia y el ciclo del desarrollo del personal. Sin embargo, se requiere un esfuerzo continuo para fortalecer el diseño y la ejecución de los controles, asegurar la eficiencia de su operación y adaptarlos a los nuevos desafíos del entorno. 
Las debilidades del ambiente de control hacen referencia a la documentación del Esquema de Líneas de Defensa que contemple ademas líneas de reporte en temas clave para la toma de decisiones, estándares y periocidad, frente a temas críticos para la Entidad, sin embargo, se registraron avances durante el primer semestre y se definió la fecha ante el CICCI para solicitar su aprobación, con lo que se espera subsanar este aspecto.</t>
  </si>
  <si>
    <t>Evaluación de riesgos</t>
  </si>
  <si>
    <t xml:space="preserve">La Entidad cuenta un sistema de gestión de riesgos consolidado, que cumple con los criterios establecidos por las metodologías que el MHCP debe adoptar. Existe una clara estructura de gestión, con roles y responsabilidades definidos. Se evidencia compromiso por parte de la Alta Dirección en la gestión de riesgos, por lo que las actividades programar deben estar encaminadas a su mantenimiento a lo largo del tiempo. 
Dentro de las fortalezas que se ubican en este componente, se resalta: 
-La revisión, actualización y aplicación de la política de Administración del riesgo.
-La definición de objetivos claros que permiten identificar y evaluar los riesgos.
-El análisis de cambios significativos.
-La actualización de lineamientos en materia de riesgos a fin de identificar y valorar riesgos fiscales, de seguridad de la información y estadísticos. 
Se recomienda continuar efectuando actividades que permitan ejecutar una adecuada gestión de riesgos,  promover la participación de todos los niveles de la organización en la gestión de riesgos y fomentar la cultura de prevención en armonía con el principio de autocontrol. </t>
  </si>
  <si>
    <t>La entidad presenta un sistema de gestión de riesgos sólido, que cumple con los criterios establecidos. Existe una clara estructura de gestión, con roles y responsabilidades definidos. Se evidencia un compromiso por parte de la Alta Dirección en la gestión de riesgos, por lo que las actividades a formular y desarrollar, deben estar encaminadas a su mantenimiento a lo largo del tiempo. 
Dentro de las fortalezas que se ubican en este componente, se resalta: 
-La estructuración y aplicación de la política de Administración del riesgo.
-La definición de objetivos con claridad para identificar y evaluar los riesgos.
-El análisis de cambios significativos.
-La evaluación y actualización de los riesgos fiscales y de fraude y corrupción.
Se recomienda fortalecer la consolidación y socialización de la información clave frente a la gestión del riesgo, de la gestión adelantada por parte de la segunda línea de defensa, ante la Alta Dirección, promover la participación de todos los niveles de la organización en la gestión de riesgos y fomentar la cultura de prevención y gestión  del riesgo en la organización.</t>
  </si>
  <si>
    <t>Actividades de control</t>
  </si>
  <si>
    <t xml:space="preserve">El componente de actividades de control relacionadas con la estructura tecnológica estuvo presente y funcionando, sin embargo, el diseño requiere mejoras. En general, la entidad demuestra un compromiso con la gestión de riesgos y los controles internos.
Las fortalezas que se presentaron sobre el particular, son entre otras: 
-La integración de desarrollo dle controles con la evaluación de los riesgos.
-La segregación de funciones.
-El diseño y desarrollo de actividades de control.
-La selección y desarrollo de controles sobre tecnologías de la información TI y su infraestructura tecnológica para apoyar la consecución de objetivos.
-El despliegue de políticas y procedimientos de control a lo largo de toda la gestión, estableciendo responsabilidades y aplicando correctivos.
-El monitoreo y actualización de los riesgos acorde con la política vigente.
El aspecto por fortalecer refiere la ejecución de actividades de evaluación de la estructura tecnológica de la Entidad que permitan identificar oportunidades de mejora. </t>
  </si>
  <si>
    <t>El componente de actividades de control relacionadas con la estructura tecnológica estuvo presente y funcionando, sin embargo, el diseño requiere mejoras. En general, la entidad demuestra un compromiso con la gestión de riesgos y los controles internos.
Las fortalezas que se presentaron sobre el particular, son entre otras: 
-La integración de desarrollo dle controles con la evaluación de los riesgos.
-La segregación de funciones.
-El diseño y desarrollo de actividades de control.
-La selección y desarrollo de controles sobre tecnologías de la información TI y su infraestructura tecnológica para apoyar la consecución de objetivos.
-El despliegue de políticas y procedimientos de control a lo largo de toda la gestión, estableciendo responsabilidades y aplicando correctivos.
-El monitoreo y actualización de los riesgos acorde con la política vigente.
No obstante, el aspecto por fortalecer refiere la ejecución de actividades de evaluación de la estructura tecnológica de la Entidad, por parte de la tercera línea de defensa, que se espera superar con la vinculación del asesor en temas para apoyar la evaluación de los aspectos tecológicos, efectuada durante el primer semestre 2024.</t>
  </si>
  <si>
    <t>Información y comunicación</t>
  </si>
  <si>
    <t xml:space="preserve">La Entidad ha implementado acciones que cumplen con criterios esenciales para la adecuada gestión de la Información y comunicación. En armonía con lo expuesto, se requiere efectuar actividades que permitan consolidar su diseño.
Las fortalezas que se observaron corresponden a: 
-Utilización de información relevante para la toma de decisiones.
-Comunicación con los grupos de valor. 
-Existencia de procesos y procedimientos para dar manejo a la información entrante.
-Definición de políticas y procedimientos para facilitar la comunicación interna.
-Presencia de políticas de operación para el manejo de la información.
-Desarrollo de actividades de control sobre la integridad, confidencialidad y disponibilidad de la información, así como otros requisitos ejecutados que proporcionan el sostenimiento del sistema de Control Interno. 
</t>
  </si>
  <si>
    <t>La Entidad ha implementado el componente de información y comunicación robusto que cumple con varios criterios esenciales, evidenciaron su presencia y funcionamiento, sin embargo, requiere mejoras en su diseño.
Las fortalezas que se observaron corresponden a: 
-Utilización de información relevante para la toma de decisiones.
-Comunicación con los grupos de valor. 
-Existencia de procesos y procedimientos para dar manejo a la información entrante.
-Definición de políticas y procedimientos para facilitar la comunicación interna.
-Presencia de políticas de operación para el manejo de la información.
-Desarrollo de actividades de control sobre la integridad, confidencialidad y disponibilidad de la información, así como otros requisitos ejecutados que proporcionan el sostenimiento del sistema de Control Interno. 
El aspecto por fortalecer está relacionado con la mejora frente al diseño y documentación de los procesos o procedimientos encaminados a facilitar la comunicación externa y evaluar periódicamente la efectividad de los canales de comunicación con partes externas, así como sus contenidos, de tal forma que se puedan mejorar en el próximo periodo de evaluación.</t>
  </si>
  <si>
    <t xml:space="preserve">Monitoreo </t>
  </si>
  <si>
    <t xml:space="preserve">El componente de actividades de monitoreo estuvo presente y funcionando para el segundo semestre de la vigencia 2024, la Entidad posee una  estructura sólida del Sistema de Control Interno. las tareas efectuadas están relacionadas con asegurar su sostenimiento a largo plazo.
Dentro de las fortalezas del desarrollo del componente se ubican: 
-Evaluaciones a la gestión.
-La evaluación y comunicación de debilidades.
-La revisión de la información suministrada por los usuarios (análisis de peticiones, quejas, reclamos).
-La evaluación de la efectividad de las acciones suscritas en los planes de mejoramiento.
-La aprobación y ejecución del Plan Anual de Auditoría, así como otras tareas que permiten que se apliquen los principios de autocontrol y Autoregulación y se lleve a cabo la evaluación independiente. 
Se recomienda mejorar la verificación del avance y cumplimiento de las acciones incluidas en los planes de mejoramiento producto de las autoevaluaciones y la implementación de procedimientos de monitoreo continuo como parte de las actividades de la 1ra y 2a línea de defensa, a fin de contar con información clave para la toma de decisiones acorde con el Esquema de Líneas de Defensa de la Entidad. </t>
  </si>
  <si>
    <t>El componente de actividades de monitoreo estuvo presente y funcionando para el primer semestre de la vigencia 2024, con una estructura sólida del Sistema de Control Interno; las tareas adelantadas y a ejecutar están relacionadas con asegurar su sostenimiento a largo plazo, como actividades relacionadas con la definición y gestión permanente de riesgos y  tanto la Primera, como la Segunda y Tercera Línea de Defensa realizaron actividades enfocadas en fortalecer la cultura del Control en el MHCP. 
Dentro de las fortalezas del desarrollo del componente se ubican: 
-Evaluaciones a la gestión.
-La evaluación y comunicación de debilidades oportunamente.
-La revisión de la información suministrada por los usuarios (análisis de peticiones, quejas, reclamos).
-La evaluación de la efectividad de las acciones suscritas en los planes de mejoramiento.
-La aprobación y ejecución del Plan Anual de Auditoría, así como otras tareas que permiten que se apliquen los principios de autocontrol y Autoregulación y se lleve a cabo la  evaluación independiente. 
Se recomienda mejorar la verificación del avance y cumplimiento de las acciones incluidas en los planes de mejoramiento producto de las autoevaluaciones y la implementación de procedimientos de monitoreo continuo como parte de las actividades de la 2a línea de defensa, a fin de contar con información clave para la toma de decisiones acorde con el Esquema de Líneas de Defensa.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</si>
</sst>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x14ac:knownFonts="1">
    <font>
      <sz val="10"/>
      <color theme="1"/>
      <name val="Arial"/>
      <family val="2"/>
    </font>
    <font>
      <sz val="10"/>
      <color theme="1"/>
      <name val="Verdana"/>
      <family val="2"/>
    </font>
    <font>
      <b/>
      <sz val="20"/>
      <color theme="0"/>
      <name val="Verdana"/>
      <family val="2"/>
    </font>
    <font>
      <b/>
      <sz val="24"/>
      <color theme="1"/>
      <name val="Verdana"/>
      <family val="2"/>
    </font>
    <font>
      <sz val="11"/>
      <color theme="1"/>
      <name val="Verdana"/>
      <family val="2"/>
    </font>
    <font>
      <b/>
      <sz val="16"/>
      <color theme="1"/>
      <name val="Verdana"/>
      <family val="2"/>
    </font>
    <font>
      <sz val="11"/>
      <color theme="0"/>
      <name val="Verdana"/>
      <family val="2"/>
    </font>
    <font>
      <b/>
      <sz val="18"/>
      <color theme="0"/>
      <name val="Verdana"/>
      <family val="2"/>
    </font>
    <font>
      <sz val="20"/>
      <color rgb="FFFF0000"/>
      <name val="Verdana"/>
      <family val="2"/>
    </font>
    <font>
      <b/>
      <sz val="12"/>
      <color rgb="FFFF0000"/>
      <name val="Verdana"/>
      <family val="2"/>
    </font>
    <font>
      <b/>
      <sz val="12"/>
      <name val="Verdana"/>
      <family val="2"/>
    </font>
    <font>
      <b/>
      <sz val="10"/>
      <name val="Verdana"/>
      <family val="2"/>
    </font>
    <font>
      <sz val="25"/>
      <color theme="1"/>
      <name val="Verdana"/>
      <family val="2"/>
    </font>
    <font>
      <sz val="16"/>
      <color theme="1"/>
      <name val="Verdana"/>
      <family val="2"/>
    </font>
    <font>
      <b/>
      <sz val="10"/>
      <color rgb="FFFF0000"/>
      <name val="Verdana"/>
      <family val="2"/>
    </font>
    <font>
      <b/>
      <sz val="12"/>
      <color theme="0"/>
      <name val="Verdana"/>
      <family val="2"/>
    </font>
    <font>
      <b/>
      <u/>
      <sz val="12"/>
      <color theme="0"/>
      <name val="Verdana"/>
      <family val="2"/>
    </font>
    <font>
      <b/>
      <sz val="10"/>
      <color theme="1"/>
      <name val="Verdana"/>
      <family val="2"/>
    </font>
    <font>
      <sz val="18"/>
      <color theme="1"/>
      <name val="Verdana"/>
      <family val="2"/>
    </font>
    <font>
      <sz val="14"/>
      <name val="Verdana"/>
      <family val="2"/>
    </font>
    <font>
      <b/>
      <i/>
      <sz val="10"/>
      <name val="Verdana"/>
      <family val="2"/>
    </font>
    <font>
      <b/>
      <i/>
      <sz val="10"/>
      <color theme="1"/>
      <name val="Verdana"/>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2">
    <xf numFmtId="0" fontId="0" fillId="0" borderId="0" xfId="0"/>
    <xf numFmtId="0" fontId="1" fillId="2" borderId="0" xfId="0" applyFont="1" applyFill="1"/>
    <xf numFmtId="0" fontId="1" fillId="2" borderId="1" xfId="0" applyFont="1" applyFill="1" applyBorder="1"/>
    <xf numFmtId="0" fontId="1" fillId="2" borderId="2" xfId="0" applyFont="1" applyFill="1" applyBorder="1"/>
    <xf numFmtId="0" fontId="1" fillId="2" borderId="3" xfId="0" applyFont="1" applyFill="1" applyBorder="1"/>
    <xf numFmtId="0" fontId="1" fillId="2" borderId="4" xfId="0" applyFont="1" applyFill="1" applyBorder="1"/>
    <xf numFmtId="0" fontId="2" fillId="3" borderId="5" xfId="0" applyFont="1" applyFill="1" applyBorder="1" applyAlignment="1">
      <alignment horizontal="center" vertical="center" wrapText="1"/>
    </xf>
    <xf numFmtId="0" fontId="3" fillId="2" borderId="6" xfId="0" applyFont="1" applyFill="1" applyBorder="1" applyAlignment="1" applyProtection="1">
      <alignment horizontal="center" vertical="center"/>
      <protection locked="0"/>
    </xf>
    <xf numFmtId="0" fontId="4" fillId="2" borderId="0" xfId="0" applyFont="1" applyFill="1" applyAlignment="1">
      <alignment horizontal="center"/>
    </xf>
    <xf numFmtId="0" fontId="1" fillId="2" borderId="7" xfId="0" applyFont="1" applyFill="1" applyBorder="1"/>
    <xf numFmtId="0" fontId="2" fillId="3" borderId="8" xfId="0" applyFont="1" applyFill="1" applyBorder="1" applyAlignment="1">
      <alignment horizontal="center" vertical="center" wrapText="1"/>
    </xf>
    <xf numFmtId="0" fontId="2" fillId="3" borderId="6" xfId="0" applyFont="1" applyFill="1" applyBorder="1" applyAlignment="1">
      <alignment horizontal="center" vertical="center"/>
    </xf>
    <xf numFmtId="164" fontId="3" fillId="2" borderId="9" xfId="0" applyNumberFormat="1" applyFont="1" applyFill="1" applyBorder="1" applyAlignment="1" applyProtection="1">
      <alignment horizontal="center" vertical="center" wrapText="1"/>
      <protection locked="0"/>
    </xf>
    <xf numFmtId="164" fontId="3" fillId="2" borderId="10" xfId="0" applyNumberFormat="1" applyFont="1" applyFill="1" applyBorder="1" applyAlignment="1" applyProtection="1">
      <alignment horizontal="center" vertical="center"/>
      <protection locked="0"/>
    </xf>
    <xf numFmtId="164" fontId="3" fillId="2" borderId="11" xfId="0" applyNumberFormat="1" applyFont="1" applyFill="1" applyBorder="1" applyAlignment="1" applyProtection="1">
      <alignment horizontal="center" vertical="center"/>
      <protection locked="0"/>
    </xf>
    <xf numFmtId="164" fontId="4" fillId="2" borderId="0" xfId="0" applyNumberFormat="1" applyFont="1" applyFill="1" applyAlignment="1">
      <alignment horizontal="center"/>
    </xf>
    <xf numFmtId="0" fontId="6" fillId="2" borderId="0" xfId="0" applyFont="1" applyFill="1" applyAlignment="1">
      <alignment vertical="center"/>
    </xf>
    <xf numFmtId="0" fontId="7" fillId="3" borderId="12"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14" xfId="0" applyFont="1" applyFill="1" applyBorder="1" applyAlignment="1">
      <alignment horizontal="center" vertical="center" wrapText="1"/>
    </xf>
    <xf numFmtId="9" fontId="2" fillId="3" borderId="15" xfId="0" applyNumberFormat="1" applyFont="1" applyFill="1" applyBorder="1" applyAlignment="1" applyProtection="1">
      <alignment horizontal="center" vertical="center"/>
      <protection hidden="1"/>
    </xf>
    <xf numFmtId="0" fontId="8" fillId="2" borderId="0" xfId="0" applyFont="1" applyFill="1" applyAlignment="1">
      <alignment horizontal="center" vertical="center"/>
    </xf>
    <xf numFmtId="0" fontId="9" fillId="2" borderId="0" xfId="0" applyFont="1" applyFill="1"/>
    <xf numFmtId="0" fontId="7" fillId="3" borderId="16" xfId="0" applyFont="1" applyFill="1" applyBorder="1" applyAlignment="1">
      <alignment horizontal="center" vertical="center"/>
    </xf>
    <xf numFmtId="0" fontId="7" fillId="3" borderId="17" xfId="0" applyFont="1" applyFill="1" applyBorder="1" applyAlignment="1">
      <alignment horizontal="center" vertical="center"/>
    </xf>
    <xf numFmtId="0" fontId="7" fillId="3" borderId="18" xfId="0" applyFont="1" applyFill="1" applyBorder="1" applyAlignment="1">
      <alignment horizontal="center" vertical="center"/>
    </xf>
    <xf numFmtId="0" fontId="7" fillId="2" borderId="0" xfId="0" applyFont="1" applyFill="1" applyAlignment="1">
      <alignment horizontal="center" vertical="center"/>
    </xf>
    <xf numFmtId="0" fontId="10" fillId="2" borderId="19" xfId="0" applyFont="1" applyFill="1" applyBorder="1" applyAlignment="1">
      <alignment horizontal="center" vertical="center"/>
    </xf>
    <xf numFmtId="0" fontId="10" fillId="2" borderId="0" xfId="0" applyFont="1" applyFill="1" applyAlignment="1">
      <alignment horizontal="center" vertical="center"/>
    </xf>
    <xf numFmtId="49" fontId="11" fillId="2" borderId="20" xfId="0" applyNumberFormat="1" applyFont="1" applyFill="1" applyBorder="1" applyAlignment="1">
      <alignment horizontal="left" vertical="center" wrapText="1"/>
    </xf>
    <xf numFmtId="49" fontId="11" fillId="2" borderId="21" xfId="0" applyNumberFormat="1" applyFont="1" applyFill="1" applyBorder="1" applyAlignment="1">
      <alignment horizontal="left" vertical="center" wrapText="1"/>
    </xf>
    <xf numFmtId="49" fontId="12" fillId="2" borderId="22" xfId="0" applyNumberFormat="1" applyFont="1" applyFill="1" applyBorder="1" applyAlignment="1" applyProtection="1">
      <alignment horizontal="center" vertical="center" wrapText="1"/>
      <protection locked="0"/>
    </xf>
    <xf numFmtId="49" fontId="13" fillId="2" borderId="23" xfId="0" applyNumberFormat="1" applyFont="1" applyFill="1" applyBorder="1" applyAlignment="1" applyProtection="1">
      <alignment horizontal="left" vertical="center" wrapText="1"/>
      <protection locked="0"/>
    </xf>
    <xf numFmtId="49" fontId="13" fillId="2" borderId="24" xfId="0" applyNumberFormat="1" applyFont="1" applyFill="1" applyBorder="1" applyAlignment="1" applyProtection="1">
      <alignment horizontal="left" vertical="center" wrapText="1"/>
      <protection locked="0"/>
    </xf>
    <xf numFmtId="49" fontId="13" fillId="2" borderId="25" xfId="0" applyNumberFormat="1" applyFont="1" applyFill="1" applyBorder="1" applyAlignment="1" applyProtection="1">
      <alignment horizontal="left" vertical="center" wrapText="1"/>
      <protection locked="0"/>
    </xf>
    <xf numFmtId="49" fontId="1" fillId="2" borderId="0" xfId="0" applyNumberFormat="1" applyFont="1" applyFill="1" applyAlignment="1">
      <alignment horizontal="left" vertical="top" wrapText="1"/>
    </xf>
    <xf numFmtId="49" fontId="11" fillId="2" borderId="26" xfId="0" applyNumberFormat="1" applyFont="1" applyFill="1" applyBorder="1" applyAlignment="1">
      <alignment horizontal="left" vertical="center" wrapText="1"/>
    </xf>
    <xf numFmtId="49" fontId="11" fillId="2" borderId="27" xfId="0" applyNumberFormat="1" applyFont="1" applyFill="1" applyBorder="1" applyAlignment="1">
      <alignment horizontal="left" vertical="center" wrapText="1"/>
    </xf>
    <xf numFmtId="0" fontId="14" fillId="2" borderId="0" xfId="0" applyFont="1" applyFill="1" applyAlignment="1">
      <alignment wrapText="1"/>
    </xf>
    <xf numFmtId="0" fontId="7" fillId="4" borderId="28" xfId="0" applyFont="1" applyFill="1" applyBorder="1" applyAlignment="1">
      <alignment horizontal="center" vertical="center" wrapText="1"/>
    </xf>
    <xf numFmtId="0" fontId="10" fillId="0" borderId="0" xfId="0" applyFont="1" applyAlignment="1">
      <alignment horizontal="center" vertical="center" wrapText="1"/>
    </xf>
    <xf numFmtId="0" fontId="15" fillId="4" borderId="28"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9" fillId="2" borderId="0" xfId="0" applyFont="1" applyFill="1" applyAlignment="1">
      <alignment horizontal="center" vertical="center" wrapText="1"/>
    </xf>
    <xf numFmtId="0" fontId="15" fillId="3" borderId="29"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0" xfId="0" applyFont="1" applyFill="1" applyAlignment="1">
      <alignment horizontal="center" vertical="center" wrapText="1"/>
    </xf>
    <xf numFmtId="0" fontId="17" fillId="2" borderId="0" xfId="0" applyFont="1" applyFill="1" applyAlignment="1">
      <alignment wrapText="1"/>
    </xf>
    <xf numFmtId="0" fontId="18" fillId="0" borderId="0" xfId="0" applyFont="1" applyAlignment="1">
      <alignment horizontal="center" wrapText="1"/>
    </xf>
    <xf numFmtId="0" fontId="1" fillId="0" borderId="0" xfId="0" applyFont="1"/>
    <xf numFmtId="0" fontId="1" fillId="0" borderId="30" xfId="0" applyFont="1" applyBorder="1"/>
    <xf numFmtId="0" fontId="7" fillId="5" borderId="6" xfId="0" applyFont="1" applyFill="1" applyBorder="1" applyAlignment="1">
      <alignment horizontal="center" vertical="center" wrapText="1"/>
    </xf>
    <xf numFmtId="0" fontId="15" fillId="0" borderId="0" xfId="0" applyFont="1" applyAlignment="1">
      <alignment vertical="center"/>
    </xf>
    <xf numFmtId="0" fontId="10" fillId="0" borderId="6" xfId="0" applyFont="1" applyBorder="1" applyAlignment="1" applyProtection="1">
      <alignment horizontal="center" vertical="center"/>
      <protection hidden="1"/>
    </xf>
    <xf numFmtId="9" fontId="10" fillId="0" borderId="0" xfId="0" applyNumberFormat="1" applyFont="1" applyAlignment="1">
      <alignment vertical="center"/>
    </xf>
    <xf numFmtId="9" fontId="5" fillId="6" borderId="6" xfId="0" applyNumberFormat="1" applyFont="1" applyFill="1" applyBorder="1" applyAlignment="1" applyProtection="1">
      <alignment horizontal="center" vertical="center"/>
      <protection hidden="1"/>
    </xf>
    <xf numFmtId="0" fontId="19" fillId="0" borderId="31" xfId="0" applyFont="1" applyBorder="1" applyAlignment="1" applyProtection="1">
      <alignment vertical="center" wrapText="1"/>
      <protection locked="0"/>
    </xf>
    <xf numFmtId="0" fontId="10" fillId="0" borderId="0" xfId="0" applyFont="1" applyAlignment="1">
      <alignment vertical="center"/>
    </xf>
    <xf numFmtId="9" fontId="5" fillId="6" borderId="6" xfId="0" applyNumberFormat="1" applyFont="1" applyFill="1" applyBorder="1" applyAlignment="1" applyProtection="1">
      <alignment horizontal="center" vertical="center"/>
      <protection locked="0"/>
    </xf>
    <xf numFmtId="0" fontId="10" fillId="0" borderId="11" xfId="0" applyFont="1" applyBorder="1" applyAlignment="1">
      <alignment vertical="center"/>
    </xf>
    <xf numFmtId="0" fontId="10" fillId="0" borderId="0" xfId="0" applyFont="1" applyAlignment="1">
      <alignment horizontal="left" vertical="center"/>
    </xf>
    <xf numFmtId="9" fontId="10" fillId="0" borderId="6" xfId="0" applyNumberFormat="1" applyFont="1" applyBorder="1" applyAlignment="1" applyProtection="1">
      <alignment horizontal="center" vertical="center"/>
      <protection locked="0"/>
    </xf>
    <xf numFmtId="0" fontId="10" fillId="2" borderId="7" xfId="0" applyFont="1" applyFill="1" applyBorder="1" applyAlignment="1">
      <alignment vertical="center"/>
    </xf>
    <xf numFmtId="0" fontId="10" fillId="2" borderId="0" xfId="0" applyFont="1" applyFill="1" applyAlignment="1">
      <alignment vertical="center"/>
    </xf>
    <xf numFmtId="0" fontId="1" fillId="0" borderId="0" xfId="0" applyFont="1" applyAlignment="1">
      <alignment horizontal="center"/>
    </xf>
    <xf numFmtId="0" fontId="1" fillId="0" borderId="6" xfId="0" applyFont="1" applyBorder="1"/>
    <xf numFmtId="0" fontId="1" fillId="0" borderId="31" xfId="0" applyFont="1" applyBorder="1"/>
    <xf numFmtId="0" fontId="1" fillId="0" borderId="0" xfId="0" applyFont="1" applyAlignment="1">
      <alignment horizontal="left"/>
    </xf>
    <xf numFmtId="0" fontId="1" fillId="0" borderId="6" xfId="0" applyFont="1" applyBorder="1" applyAlignment="1">
      <alignment horizontal="left"/>
    </xf>
    <xf numFmtId="0" fontId="7" fillId="7" borderId="6" xfId="0" applyFont="1" applyFill="1" applyBorder="1" applyAlignment="1">
      <alignment horizontal="center" vertical="center" wrapText="1"/>
    </xf>
    <xf numFmtId="0" fontId="1" fillId="0" borderId="11" xfId="0" applyFont="1" applyBorder="1"/>
    <xf numFmtId="0" fontId="7" fillId="3" borderId="6" xfId="0" applyFont="1" applyFill="1" applyBorder="1" applyAlignment="1">
      <alignment horizontal="center" vertical="center" wrapText="1"/>
    </xf>
    <xf numFmtId="0" fontId="7" fillId="8" borderId="6" xfId="0" applyFont="1" applyFill="1" applyBorder="1" applyAlignment="1">
      <alignment horizontal="center" vertical="center" wrapText="1"/>
    </xf>
    <xf numFmtId="0" fontId="19" fillId="2" borderId="31" xfId="0" applyFont="1" applyFill="1" applyBorder="1" applyAlignment="1" applyProtection="1">
      <alignment vertical="center" wrapText="1"/>
      <protection locked="0"/>
    </xf>
    <xf numFmtId="0" fontId="7" fillId="9" borderId="6" xfId="0" applyFont="1" applyFill="1" applyBorder="1" applyAlignment="1">
      <alignment horizontal="center" vertical="center" wrapText="1"/>
    </xf>
    <xf numFmtId="0" fontId="15" fillId="2" borderId="0" xfId="0" applyFont="1" applyFill="1" applyAlignment="1">
      <alignment vertical="center"/>
    </xf>
    <xf numFmtId="0" fontId="10" fillId="2" borderId="0" xfId="0" applyFont="1" applyFill="1" applyAlignment="1">
      <alignment horizontal="left" vertical="center"/>
    </xf>
    <xf numFmtId="0" fontId="20" fillId="2" borderId="0" xfId="0" applyFont="1" applyFill="1" applyAlignment="1">
      <alignment vertical="center"/>
    </xf>
    <xf numFmtId="0" fontId="21" fillId="2" borderId="0" xfId="0" applyFont="1" applyFill="1"/>
    <xf numFmtId="0" fontId="1" fillId="2" borderId="32" xfId="0" applyFont="1" applyFill="1" applyBorder="1"/>
    <xf numFmtId="0" fontId="1" fillId="2" borderId="33" xfId="0" applyFont="1" applyFill="1" applyBorder="1"/>
    <xf numFmtId="0" fontId="1" fillId="2" borderId="34" xfId="0" applyFont="1" applyFill="1" applyBorder="1"/>
  </cellXfs>
  <cellStyles count="1">
    <cellStyle name="Normal" xfId="0" builtinId="0"/>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585107</xdr:colOff>
      <xdr:row>14</xdr:row>
      <xdr:rowOff>34631</xdr:rowOff>
    </xdr:to>
    <xdr:pic>
      <xdr:nvPicPr>
        <xdr:cNvPr id="2" name="Imagen 1">
          <a:extLst>
            <a:ext uri="{FF2B5EF4-FFF2-40B4-BE49-F238E27FC236}">
              <a16:creationId xmlns:a16="http://schemas.microsoft.com/office/drawing/2014/main" id="{5D7B6BD3-2BD7-4B49-9026-F40B011E8CC3}"/>
            </a:ext>
          </a:extLst>
        </xdr:cNvPr>
        <xdr:cNvPicPr>
          <a:picLocks noChangeAspect="1"/>
        </xdr:cNvPicPr>
      </xdr:nvPicPr>
      <xdr:blipFill>
        <a:blip xmlns:r="http://schemas.openxmlformats.org/officeDocument/2006/relationships" r:embed="rId1"/>
        <a:stretch>
          <a:fillRect/>
        </a:stretch>
      </xdr:blipFill>
      <xdr:spPr>
        <a:xfrm>
          <a:off x="2615292" y="3055518"/>
          <a:ext cx="4389665" cy="23893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inhaciendagovco-my.sharepoint.com/personal/apava_minhacienda_gov_co/Documents/2025/1.%20EIESCI%20segundo%20semestre%202024/Documentos%20base/Informe%20EIESCI%202024-2.xlsx" TargetMode="External"/><Relationship Id="rId1" Type="http://schemas.openxmlformats.org/officeDocument/2006/relationships/externalLinkPath" Target="Informe%20EIESCI%202024-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0.95833333333333337</v>
          </cell>
        </row>
        <row r="26">
          <cell r="N26">
            <v>1</v>
          </cell>
        </row>
        <row r="43">
          <cell r="N43">
            <v>0.95833333333333337</v>
          </cell>
        </row>
        <row r="55">
          <cell r="N55">
            <v>1</v>
          </cell>
        </row>
        <row r="69">
          <cell r="N69">
            <v>0.9285714285714286</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59CF4-F751-4A57-83DD-2B222A80EB26}">
  <dimension ref="B1:V38"/>
  <sheetViews>
    <sheetView tabSelected="1" topLeftCell="E19" zoomScale="70" zoomScaleNormal="70" workbookViewId="0">
      <selection activeCell="I25" sqref="I25"/>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40.7109375" style="1" customWidth="1"/>
    <col min="6" max="6" width="10.85546875" style="1" customWidth="1"/>
    <col min="7" max="7" width="23.42578125" style="1" customWidth="1"/>
    <col min="8" max="8" width="7.5703125" style="1" customWidth="1"/>
    <col min="9" max="9" width="153.5703125" style="1" customWidth="1"/>
    <col min="10" max="10" width="5.85546875" style="1" customWidth="1"/>
    <col min="11" max="11" width="28.140625" style="1" customWidth="1"/>
    <col min="12" max="12" width="4.28515625" style="1" customWidth="1"/>
    <col min="13" max="13" width="133.425781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2">
      <c r="B3" s="5"/>
      <c r="E3" s="6" t="s">
        <v>0</v>
      </c>
      <c r="F3" s="7" t="s">
        <v>1</v>
      </c>
      <c r="G3" s="7"/>
      <c r="H3" s="7"/>
      <c r="I3" s="7"/>
      <c r="J3" s="7"/>
      <c r="K3" s="7"/>
      <c r="L3" s="7"/>
      <c r="M3" s="7"/>
      <c r="N3" s="8"/>
      <c r="O3" s="8"/>
      <c r="P3" s="9"/>
    </row>
    <row r="4" spans="2:16" ht="31.5" customHeight="1" x14ac:dyDescent="0.2">
      <c r="B4" s="5"/>
      <c r="E4" s="10"/>
      <c r="F4" s="7"/>
      <c r="G4" s="7"/>
      <c r="H4" s="7"/>
      <c r="I4" s="7"/>
      <c r="J4" s="7"/>
      <c r="K4" s="7"/>
      <c r="L4" s="7"/>
      <c r="M4" s="7"/>
      <c r="N4" s="8"/>
      <c r="O4" s="8"/>
      <c r="P4" s="9"/>
    </row>
    <row r="5" spans="2:16" ht="134.25" customHeight="1" x14ac:dyDescent="0.2">
      <c r="B5" s="5"/>
      <c r="E5" s="11" t="s">
        <v>2</v>
      </c>
      <c r="F5" s="12" t="s">
        <v>3</v>
      </c>
      <c r="G5" s="13"/>
      <c r="H5" s="13"/>
      <c r="I5" s="13"/>
      <c r="J5" s="13"/>
      <c r="K5" s="13"/>
      <c r="L5" s="13"/>
      <c r="M5" s="14"/>
      <c r="N5" s="15"/>
      <c r="O5" s="15"/>
      <c r="P5" s="9"/>
    </row>
    <row r="6" spans="2:16" ht="18" customHeight="1" thickBot="1" x14ac:dyDescent="0.25">
      <c r="B6" s="5"/>
      <c r="E6" s="16"/>
      <c r="F6" s="15"/>
      <c r="G6" s="15"/>
      <c r="H6" s="15"/>
      <c r="I6" s="15"/>
      <c r="J6" s="15"/>
      <c r="K6" s="15"/>
      <c r="L6" s="15"/>
      <c r="P6" s="9"/>
    </row>
    <row r="7" spans="2:16" ht="93" customHeight="1" thickBot="1" x14ac:dyDescent="0.25">
      <c r="B7" s="5"/>
      <c r="I7" s="17" t="s">
        <v>4</v>
      </c>
      <c r="J7" s="18"/>
      <c r="K7" s="19"/>
      <c r="M7" s="20">
        <f>+AVERAGE(G25,G27,G29,G31,G33)</f>
        <v>0.96904761904761916</v>
      </c>
      <c r="N7" s="21"/>
      <c r="O7" s="21"/>
      <c r="P7" s="9"/>
    </row>
    <row r="8" spans="2:16" ht="18" customHeight="1" x14ac:dyDescent="0.2">
      <c r="B8" s="5"/>
      <c r="M8" s="22"/>
      <c r="N8" s="22"/>
      <c r="O8" s="22"/>
      <c r="P8" s="9"/>
    </row>
    <row r="9" spans="2:16" ht="18" customHeight="1" x14ac:dyDescent="0.2">
      <c r="B9" s="5"/>
      <c r="P9" s="9"/>
    </row>
    <row r="10" spans="2:16" x14ac:dyDescent="0.2">
      <c r="B10" s="5"/>
      <c r="P10" s="9"/>
    </row>
    <row r="11" spans="2:16" x14ac:dyDescent="0.2">
      <c r="B11" s="5"/>
      <c r="P11" s="9"/>
    </row>
    <row r="12" spans="2:16" x14ac:dyDescent="0.2">
      <c r="B12" s="5"/>
      <c r="P12" s="9"/>
    </row>
    <row r="13" spans="2:16" x14ac:dyDescent="0.2">
      <c r="B13" s="5"/>
      <c r="P13" s="9"/>
    </row>
    <row r="14" spans="2:16" x14ac:dyDescent="0.2">
      <c r="B14" s="5"/>
      <c r="P14" s="9"/>
    </row>
    <row r="15" spans="2:16" x14ac:dyDescent="0.2">
      <c r="B15" s="5"/>
      <c r="P15" s="9"/>
    </row>
    <row r="16" spans="2:16" x14ac:dyDescent="0.2">
      <c r="B16" s="5"/>
      <c r="P16" s="9"/>
    </row>
    <row r="17" spans="2:22" ht="22.5" x14ac:dyDescent="0.2">
      <c r="B17" s="5"/>
      <c r="C17" s="23" t="s">
        <v>5</v>
      </c>
      <c r="D17" s="24"/>
      <c r="E17" s="24"/>
      <c r="F17" s="24"/>
      <c r="G17" s="24"/>
      <c r="H17" s="24"/>
      <c r="I17" s="24"/>
      <c r="J17" s="24"/>
      <c r="K17" s="24"/>
      <c r="L17" s="24"/>
      <c r="M17" s="25"/>
      <c r="N17" s="26"/>
      <c r="O17" s="26"/>
      <c r="P17" s="9"/>
    </row>
    <row r="18" spans="2:22" ht="15.75" customHeight="1" x14ac:dyDescent="0.2">
      <c r="B18" s="5"/>
      <c r="C18" s="27"/>
      <c r="D18" s="27"/>
      <c r="E18" s="27"/>
      <c r="F18" s="27"/>
      <c r="G18" s="27"/>
      <c r="H18" s="27"/>
      <c r="I18" s="27"/>
      <c r="J18" s="27"/>
      <c r="K18" s="27"/>
      <c r="L18" s="27"/>
      <c r="M18" s="27"/>
      <c r="N18" s="28"/>
      <c r="O18" s="28"/>
      <c r="P18" s="9"/>
    </row>
    <row r="19" spans="2:22" ht="180.75" customHeight="1" x14ac:dyDescent="0.2">
      <c r="B19" s="5"/>
      <c r="C19" s="29" t="s">
        <v>6</v>
      </c>
      <c r="D19" s="30"/>
      <c r="E19" s="31" t="s">
        <v>7</v>
      </c>
      <c r="F19" s="32" t="s">
        <v>8</v>
      </c>
      <c r="G19" s="33"/>
      <c r="H19" s="33"/>
      <c r="I19" s="33"/>
      <c r="J19" s="33"/>
      <c r="K19" s="33"/>
      <c r="L19" s="33"/>
      <c r="M19" s="34"/>
      <c r="N19" s="35"/>
      <c r="O19" s="35"/>
      <c r="P19" s="9"/>
    </row>
    <row r="20" spans="2:22" ht="105.75" customHeight="1" x14ac:dyDescent="0.2">
      <c r="B20" s="5"/>
      <c r="C20" s="29" t="s">
        <v>9</v>
      </c>
      <c r="D20" s="30"/>
      <c r="E20" s="31" t="s">
        <v>7</v>
      </c>
      <c r="F20" s="32" t="s">
        <v>10</v>
      </c>
      <c r="G20" s="33"/>
      <c r="H20" s="33"/>
      <c r="I20" s="33"/>
      <c r="J20" s="33"/>
      <c r="K20" s="33"/>
      <c r="L20" s="33"/>
      <c r="M20" s="34"/>
      <c r="N20" s="35"/>
      <c r="O20" s="35"/>
      <c r="P20" s="9"/>
    </row>
    <row r="21" spans="2:22" ht="143.25" customHeight="1" x14ac:dyDescent="0.2">
      <c r="B21" s="5"/>
      <c r="C21" s="36" t="s">
        <v>11</v>
      </c>
      <c r="D21" s="37"/>
      <c r="E21" s="31" t="s">
        <v>7</v>
      </c>
      <c r="F21" s="32" t="s">
        <v>12</v>
      </c>
      <c r="G21" s="33"/>
      <c r="H21" s="33"/>
      <c r="I21" s="33"/>
      <c r="J21" s="33"/>
      <c r="K21" s="33"/>
      <c r="L21" s="33"/>
      <c r="M21" s="34"/>
      <c r="N21" s="35"/>
      <c r="O21" s="35"/>
      <c r="P21" s="9"/>
    </row>
    <row r="22" spans="2:22" ht="66" customHeight="1" thickBot="1" x14ac:dyDescent="0.25">
      <c r="B22" s="5"/>
      <c r="G22" s="38"/>
      <c r="P22" s="9"/>
    </row>
    <row r="23" spans="2:22" ht="102.75" customHeight="1" thickBot="1" x14ac:dyDescent="0.25">
      <c r="B23" s="5"/>
      <c r="C23" s="39" t="s">
        <v>13</v>
      </c>
      <c r="D23" s="40"/>
      <c r="E23" s="41" t="s">
        <v>14</v>
      </c>
      <c r="F23" s="40"/>
      <c r="G23" s="41" t="s">
        <v>15</v>
      </c>
      <c r="H23" s="40"/>
      <c r="I23" s="42" t="s">
        <v>16</v>
      </c>
      <c r="J23" s="43"/>
      <c r="K23" s="44" t="s">
        <v>17</v>
      </c>
      <c r="L23" s="43"/>
      <c r="M23" s="45" t="s">
        <v>18</v>
      </c>
      <c r="N23" s="43"/>
      <c r="O23" s="46" t="s">
        <v>19</v>
      </c>
      <c r="P23" s="9"/>
      <c r="Q23" s="47"/>
    </row>
    <row r="24" spans="2:22" ht="6.75" customHeight="1" x14ac:dyDescent="0.3">
      <c r="B24" s="5"/>
      <c r="C24" s="48"/>
      <c r="D24" s="49"/>
      <c r="E24" s="49"/>
      <c r="F24" s="49"/>
      <c r="G24" s="49"/>
      <c r="H24" s="49"/>
      <c r="I24" s="50"/>
      <c r="J24" s="49"/>
      <c r="K24" s="50"/>
      <c r="L24" s="49"/>
      <c r="M24" s="49"/>
      <c r="N24" s="49"/>
      <c r="O24" s="49"/>
      <c r="P24" s="9"/>
    </row>
    <row r="25" spans="2:22" ht="234" customHeight="1" x14ac:dyDescent="0.2">
      <c r="B25" s="5"/>
      <c r="C25" s="51" t="s">
        <v>20</v>
      </c>
      <c r="D25" s="52"/>
      <c r="E25" s="53" t="str">
        <f>+IF([1]Hoja1!$N$2&gt;=0.5,"Si","No")</f>
        <v>Si</v>
      </c>
      <c r="F25" s="54"/>
      <c r="G25" s="55">
        <f>+[1]Hoja1!N2</f>
        <v>0.95833333333333337</v>
      </c>
      <c r="H25" s="54"/>
      <c r="I25" s="56" t="s">
        <v>21</v>
      </c>
      <c r="J25" s="57"/>
      <c r="K25" s="58">
        <v>0.94</v>
      </c>
      <c r="L25" s="59"/>
      <c r="M25" s="56" t="s">
        <v>22</v>
      </c>
      <c r="N25" s="60"/>
      <c r="O25" s="61">
        <f>G25-K25</f>
        <v>1.8333333333333424E-2</v>
      </c>
      <c r="P25" s="62"/>
      <c r="Q25" s="63"/>
      <c r="R25" s="63"/>
      <c r="S25" s="63"/>
      <c r="T25" s="63"/>
      <c r="U25" s="63"/>
      <c r="V25" s="63"/>
    </row>
    <row r="26" spans="2:22" ht="6.75" customHeight="1" x14ac:dyDescent="0.3">
      <c r="B26" s="5"/>
      <c r="C26" s="48"/>
      <c r="D26" s="49"/>
      <c r="E26" s="64"/>
      <c r="F26" s="49"/>
      <c r="G26" s="65"/>
      <c r="H26" s="49"/>
      <c r="I26" s="66"/>
      <c r="J26" s="49"/>
      <c r="K26" s="50"/>
      <c r="L26" s="49"/>
      <c r="M26" s="67"/>
      <c r="N26" s="67"/>
      <c r="O26" s="68"/>
      <c r="P26" s="9"/>
    </row>
    <row r="27" spans="2:22" ht="326.25" customHeight="1" x14ac:dyDescent="0.2">
      <c r="B27" s="5"/>
      <c r="C27" s="69" t="s">
        <v>23</v>
      </c>
      <c r="D27" s="52"/>
      <c r="E27" s="53" t="str">
        <f>+IF([1]Hoja1!$N$26&gt;=0.5,"Si","No")</f>
        <v>Si</v>
      </c>
      <c r="F27" s="49"/>
      <c r="G27" s="55">
        <f>+[1]Hoja1!N26</f>
        <v>1</v>
      </c>
      <c r="H27" s="49"/>
      <c r="I27" s="56" t="s">
        <v>24</v>
      </c>
      <c r="J27" s="49"/>
      <c r="K27" s="58">
        <v>1</v>
      </c>
      <c r="L27" s="70"/>
      <c r="M27" s="56" t="s">
        <v>25</v>
      </c>
      <c r="N27" s="60"/>
      <c r="O27" s="61">
        <f>G27-K27</f>
        <v>0</v>
      </c>
      <c r="P27" s="9"/>
    </row>
    <row r="28" spans="2:22" ht="6.75" customHeight="1" x14ac:dyDescent="0.3">
      <c r="B28" s="5"/>
      <c r="C28" s="48"/>
      <c r="D28" s="49"/>
      <c r="E28" s="64"/>
      <c r="F28" s="49"/>
      <c r="G28" s="65"/>
      <c r="H28" s="49"/>
      <c r="I28" s="66"/>
      <c r="J28" s="49"/>
      <c r="K28" s="50"/>
      <c r="L28" s="49"/>
      <c r="M28" s="67"/>
      <c r="N28" s="67"/>
      <c r="O28" s="68"/>
      <c r="P28" s="9"/>
    </row>
    <row r="29" spans="2:22" ht="345.75" customHeight="1" x14ac:dyDescent="0.2">
      <c r="B29" s="5"/>
      <c r="C29" s="71" t="s">
        <v>26</v>
      </c>
      <c r="D29" s="52"/>
      <c r="E29" s="53" t="str">
        <f>+IF([1]Hoja1!$N$43&gt;=0.5,"Si","No")</f>
        <v>Si</v>
      </c>
      <c r="F29" s="49"/>
      <c r="G29" s="55">
        <f>+[1]Hoja1!N43</f>
        <v>0.95833333333333337</v>
      </c>
      <c r="H29" s="49"/>
      <c r="I29" s="56" t="s">
        <v>27</v>
      </c>
      <c r="J29" s="49"/>
      <c r="K29" s="58">
        <v>0.92</v>
      </c>
      <c r="L29" s="70"/>
      <c r="M29" s="56" t="s">
        <v>28</v>
      </c>
      <c r="N29" s="60"/>
      <c r="O29" s="61">
        <f>G29-K29</f>
        <v>3.833333333333333E-2</v>
      </c>
      <c r="P29" s="9"/>
    </row>
    <row r="30" spans="2:22" ht="6.75" customHeight="1" x14ac:dyDescent="0.3">
      <c r="B30" s="5"/>
      <c r="C30" s="48"/>
      <c r="D30" s="49"/>
      <c r="E30" s="64"/>
      <c r="F30" s="49"/>
      <c r="G30" s="65"/>
      <c r="H30" s="49"/>
      <c r="I30" s="66"/>
      <c r="J30" s="49"/>
      <c r="K30" s="50"/>
      <c r="L30" s="49"/>
      <c r="M30" s="67"/>
      <c r="N30" s="67"/>
      <c r="O30" s="68"/>
      <c r="P30" s="9"/>
    </row>
    <row r="31" spans="2:22" ht="351" customHeight="1" x14ac:dyDescent="0.2">
      <c r="B31" s="5"/>
      <c r="C31" s="72" t="s">
        <v>29</v>
      </c>
      <c r="D31" s="52"/>
      <c r="E31" s="53" t="str">
        <f>+IF([1]Hoja1!$N$55&gt;=0.5,"Si","No")</f>
        <v>Si</v>
      </c>
      <c r="F31" s="49"/>
      <c r="G31" s="55">
        <f>+[1]Hoja1!N55</f>
        <v>1</v>
      </c>
      <c r="H31" s="49"/>
      <c r="I31" s="73" t="s">
        <v>30</v>
      </c>
      <c r="J31" s="49"/>
      <c r="K31" s="58">
        <v>0.98</v>
      </c>
      <c r="L31" s="70"/>
      <c r="M31" s="56" t="s">
        <v>31</v>
      </c>
      <c r="N31" s="60"/>
      <c r="O31" s="61">
        <f>G31-K31</f>
        <v>2.0000000000000018E-2</v>
      </c>
      <c r="P31" s="9"/>
    </row>
    <row r="32" spans="2:22" ht="6.75" customHeight="1" x14ac:dyDescent="0.3">
      <c r="B32" s="5"/>
      <c r="C32" s="48"/>
      <c r="D32" s="49"/>
      <c r="E32" s="64"/>
      <c r="F32" s="49"/>
      <c r="G32" s="65"/>
      <c r="H32" s="49"/>
      <c r="I32" s="66"/>
      <c r="J32" s="49"/>
      <c r="K32" s="50"/>
      <c r="L32" s="49"/>
      <c r="M32" s="67"/>
      <c r="N32" s="67"/>
      <c r="O32" s="68"/>
      <c r="P32" s="9"/>
    </row>
    <row r="33" spans="2:16" ht="396" x14ac:dyDescent="0.2">
      <c r="B33" s="5"/>
      <c r="C33" s="74" t="s">
        <v>32</v>
      </c>
      <c r="D33" s="52"/>
      <c r="E33" s="53" t="str">
        <f>+IF([1]Hoja1!$N$69&gt;=0.5,"Si","No")</f>
        <v>Si</v>
      </c>
      <c r="F33" s="49"/>
      <c r="G33" s="55">
        <f>+[1]Hoja1!N69</f>
        <v>0.9285714285714286</v>
      </c>
      <c r="H33" s="49"/>
      <c r="I33" s="56" t="s">
        <v>33</v>
      </c>
      <c r="J33" s="49"/>
      <c r="K33" s="58">
        <v>0.95</v>
      </c>
      <c r="L33" s="70"/>
      <c r="M33" s="56" t="s">
        <v>34</v>
      </c>
      <c r="N33" s="60"/>
      <c r="O33" s="61">
        <f>G33-K33</f>
        <v>-2.1428571428571352E-2</v>
      </c>
      <c r="P33" s="9"/>
    </row>
    <row r="34" spans="2:16" ht="15" x14ac:dyDescent="0.2">
      <c r="B34" s="5"/>
      <c r="C34" s="75"/>
      <c r="D34" s="75"/>
      <c r="E34" s="28"/>
      <c r="M34" s="76"/>
      <c r="N34" s="76"/>
      <c r="O34" s="76"/>
      <c r="P34" s="9"/>
    </row>
    <row r="35" spans="2:16" ht="15" x14ac:dyDescent="0.2">
      <c r="B35" s="5"/>
      <c r="C35" s="77"/>
      <c r="D35" s="75"/>
      <c r="E35" s="28"/>
      <c r="M35" s="76"/>
      <c r="N35" s="76"/>
      <c r="O35" s="76"/>
      <c r="P35" s="9"/>
    </row>
    <row r="36" spans="2:16" x14ac:dyDescent="0.2">
      <c r="B36" s="5"/>
      <c r="C36" s="78"/>
      <c r="P36" s="9"/>
    </row>
    <row r="37" spans="2:16" ht="13.5" thickBot="1" x14ac:dyDescent="0.25">
      <c r="B37" s="79"/>
      <c r="C37" s="80"/>
      <c r="D37" s="80"/>
      <c r="E37" s="80"/>
      <c r="F37" s="80"/>
      <c r="G37" s="80"/>
      <c r="H37" s="80"/>
      <c r="I37" s="80"/>
      <c r="J37" s="80"/>
      <c r="K37" s="80"/>
      <c r="L37" s="80"/>
      <c r="M37" s="80"/>
      <c r="N37" s="80"/>
      <c r="O37" s="80"/>
      <c r="P37" s="81"/>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count="4">
    <dataValidation type="list" allowBlank="1" showInputMessage="1" showErrorMessage="1" sqref="E19" xr:uid="{6D5EBE2B-3DEB-4EBC-9B1D-6194C82268FC}">
      <formula1>"Si,No,En proceso"</formula1>
    </dataValidation>
    <dataValidation type="list" allowBlank="1" showInputMessage="1" showErrorMessage="1" sqref="N20:O20 E20:E21" xr:uid="{011D4050-EB64-41BD-BC5D-116BA6F4191E}">
      <formula1>"Si, No"</formula1>
    </dataValidation>
    <dataValidation type="list" allowBlank="1" showInputMessage="1" showErrorMessage="1" sqref="N19:O19" xr:uid="{20F9B473-F4B8-4239-B3FB-3DEDB7D42AA6}">
      <formula1>"Si,No"</formula1>
    </dataValidation>
    <dataValidation allowBlank="1" showInputMessage="1" showErrorMessage="1" prompt="Celda formulada, información proveniente de la pestaña de deficiencias." sqref="E23" xr:uid="{6D087D65-AB09-4FD3-AE93-2631BA8F7F87}"/>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EIESCI 2024-2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Angelica Maria Pava Riveros</dc:creator>
  <cp:lastModifiedBy>Angelica Maria Pava Riveros</cp:lastModifiedBy>
  <dcterms:created xsi:type="dcterms:W3CDTF">2025-01-30T18:35:13Z</dcterms:created>
  <dcterms:modified xsi:type="dcterms:W3CDTF">2025-01-30T18:47:10Z</dcterms:modified>
</cp:coreProperties>
</file>