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7485"/>
  </bookViews>
  <sheets>
    <sheet name="SALDOS RECIPROCAS EN M$" sheetId="1" r:id="rId1"/>
  </sheets>
  <definedNames>
    <definedName name="_xlnm.Print_Area" localSheetId="0">'SALDOS RECIPROCAS EN M$'!$A$1:$G$278</definedName>
    <definedName name="_xlnm.Print_Titles" localSheetId="0">'SALDOS RECIPROCAS EN M$'!$1:$7</definedName>
  </definedNames>
  <calcPr calcId="145621"/>
</workbook>
</file>

<file path=xl/calcChain.xml><?xml version="1.0" encoding="utf-8"?>
<calcChain xmlns="http://schemas.openxmlformats.org/spreadsheetml/2006/main">
  <c r="H278" i="1" l="1"/>
  <c r="G278" i="1"/>
  <c r="F278" i="1"/>
  <c r="E278" i="1"/>
  <c r="H277" i="1"/>
  <c r="G276" i="1"/>
  <c r="F276" i="1"/>
  <c r="H276" i="1" s="1"/>
  <c r="E276" i="1"/>
  <c r="H275" i="1"/>
  <c r="G274" i="1"/>
  <c r="F274" i="1"/>
  <c r="H274" i="1" s="1"/>
  <c r="E274" i="1"/>
  <c r="H273" i="1"/>
  <c r="G272" i="1"/>
  <c r="F272" i="1"/>
  <c r="H272" i="1" s="1"/>
  <c r="E272" i="1"/>
  <c r="H271" i="1"/>
  <c r="H270" i="1"/>
  <c r="G270" i="1"/>
  <c r="F270" i="1"/>
  <c r="E270" i="1"/>
  <c r="H269" i="1"/>
  <c r="H268" i="1"/>
  <c r="H267" i="1"/>
  <c r="H266" i="1"/>
  <c r="H265" i="1"/>
  <c r="G264" i="1"/>
  <c r="H264" i="1" s="1"/>
  <c r="F264" i="1"/>
  <c r="E264" i="1"/>
  <c r="H263" i="1"/>
  <c r="H262" i="1"/>
  <c r="H261" i="1"/>
  <c r="H260" i="1"/>
  <c r="G259" i="1"/>
  <c r="F259" i="1"/>
  <c r="H259" i="1" s="1"/>
  <c r="E259" i="1"/>
  <c r="H258" i="1"/>
  <c r="H257" i="1"/>
  <c r="H256" i="1"/>
  <c r="H255" i="1"/>
  <c r="H254" i="1"/>
  <c r="H253" i="1"/>
  <c r="G252" i="1"/>
  <c r="F252" i="1"/>
  <c r="H252" i="1" s="1"/>
  <c r="E252" i="1"/>
  <c r="H251" i="1"/>
  <c r="H250" i="1"/>
  <c r="G249" i="1"/>
  <c r="F249" i="1"/>
  <c r="H249" i="1" s="1"/>
  <c r="E249" i="1"/>
  <c r="H248" i="1"/>
  <c r="G247" i="1"/>
  <c r="F247" i="1"/>
  <c r="H247" i="1" s="1"/>
  <c r="E247" i="1"/>
  <c r="H246" i="1"/>
  <c r="G245" i="1"/>
  <c r="F245" i="1"/>
  <c r="H245" i="1" s="1"/>
  <c r="E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G215" i="1"/>
  <c r="F215" i="1"/>
  <c r="E215" i="1"/>
  <c r="H214" i="1"/>
  <c r="H213" i="1"/>
  <c r="G212" i="1"/>
  <c r="F212" i="1"/>
  <c r="H212" i="1" s="1"/>
  <c r="E212" i="1"/>
  <c r="H211" i="1"/>
  <c r="G210" i="1"/>
  <c r="F210" i="1"/>
  <c r="H210" i="1" s="1"/>
  <c r="E210" i="1"/>
  <c r="H209" i="1"/>
  <c r="H208" i="1"/>
  <c r="G208" i="1"/>
  <c r="F208" i="1"/>
  <c r="E208" i="1"/>
  <c r="H207" i="1"/>
  <c r="G206" i="1"/>
  <c r="F206" i="1"/>
  <c r="H206" i="1" s="1"/>
  <c r="E206" i="1"/>
  <c r="H205" i="1"/>
  <c r="H204" i="1"/>
  <c r="G203" i="1"/>
  <c r="F203" i="1"/>
  <c r="H203" i="1" s="1"/>
  <c r="E203" i="1"/>
  <c r="H202" i="1"/>
  <c r="H201" i="1"/>
  <c r="H200" i="1"/>
  <c r="H199" i="1"/>
  <c r="H198" i="1"/>
  <c r="H197" i="1"/>
  <c r="G197" i="1"/>
  <c r="F197" i="1"/>
  <c r="E197" i="1"/>
  <c r="H196" i="1"/>
  <c r="G195" i="1"/>
  <c r="F195" i="1"/>
  <c r="H195" i="1" s="1"/>
  <c r="E195" i="1"/>
  <c r="H194" i="1"/>
  <c r="H193" i="1"/>
  <c r="H192" i="1"/>
  <c r="H191" i="1"/>
  <c r="H190" i="1"/>
  <c r="H189" i="1"/>
  <c r="G188" i="1"/>
  <c r="F188" i="1"/>
  <c r="H188" i="1" s="1"/>
  <c r="E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G123" i="1"/>
  <c r="F123" i="1"/>
  <c r="H123" i="1" s="1"/>
  <c r="E123" i="1"/>
  <c r="H122" i="1"/>
  <c r="H121" i="1"/>
  <c r="G121" i="1"/>
  <c r="F121" i="1"/>
  <c r="E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G103" i="1"/>
  <c r="H103" i="1" s="1"/>
  <c r="F103" i="1"/>
  <c r="E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G62" i="1"/>
  <c r="F62" i="1"/>
  <c r="H62" i="1" s="1"/>
  <c r="E62" i="1"/>
  <c r="H61" i="1"/>
  <c r="H60" i="1"/>
  <c r="H59" i="1"/>
  <c r="H58" i="1"/>
  <c r="H57" i="1"/>
  <c r="G56" i="1"/>
  <c r="F56" i="1"/>
  <c r="H56" i="1" s="1"/>
  <c r="E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G37" i="1"/>
  <c r="F37" i="1"/>
  <c r="E37" i="1"/>
  <c r="H36" i="1"/>
  <c r="H35" i="1"/>
  <c r="G34" i="1"/>
  <c r="F34" i="1"/>
  <c r="H34" i="1" s="1"/>
  <c r="E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G10" i="1"/>
  <c r="F10" i="1"/>
  <c r="H10" i="1" s="1"/>
  <c r="E10" i="1"/>
  <c r="H9" i="1"/>
  <c r="H8" i="1"/>
</calcChain>
</file>

<file path=xl/sharedStrings.xml><?xml version="1.0" encoding="utf-8"?>
<sst xmlns="http://schemas.openxmlformats.org/spreadsheetml/2006/main" count="770" uniqueCount="222">
  <si>
    <t>MINISTERIO DE HACIENDA Y CREDITO PUBLICO</t>
  </si>
  <si>
    <t>DIRECCION GENERAL DE CREDITO PUBLICO Y TESORO NACIONAL</t>
  </si>
  <si>
    <t>ENTIDAD PUBLICA:       DEUDA PUBLICA NACIONAL</t>
  </si>
  <si>
    <t>CODIGO ENTIDAD:        923272395</t>
  </si>
  <si>
    <t>INFORME DE OPERACIONES RECIPROCAS  TRIMESTRE ABRIL 1 A JUNIO 30  DE 2016</t>
  </si>
  <si>
    <t>En Miles de Pesos</t>
  </si>
  <si>
    <t>SUBCUENTA</t>
  </si>
  <si>
    <t>NOMBRE DE LA  CUENTA</t>
  </si>
  <si>
    <t>TERCERO</t>
  </si>
  <si>
    <t>NOMBRE TERCERO</t>
  </si>
  <si>
    <t>SALDO FINAL</t>
  </si>
  <si>
    <t>CORRIENTE</t>
  </si>
  <si>
    <t>NO CORRIENTE</t>
  </si>
  <si>
    <t>1.4.16.01</t>
  </si>
  <si>
    <t>CREDITOS TRANSITORIOS</t>
  </si>
  <si>
    <t>INSTITUTO COLOMBIANO AGROPECUARIO</t>
  </si>
  <si>
    <t>INSTITUTO COL. DE DESARROLLO RURAL-INCODER</t>
  </si>
  <si>
    <t>Total 141601</t>
  </si>
  <si>
    <t>1.4.16.44</t>
  </si>
  <si>
    <t>CREDITOS PRESUPUESTALES AL GOBIERNO GENERAL</t>
  </si>
  <si>
    <t>U.A.E. DE LA AERONAUTICA CIVIL</t>
  </si>
  <si>
    <t>BENEF.DE C/MARCA</t>
  </si>
  <si>
    <t>CAPRECOM</t>
  </si>
  <si>
    <t>DEPARTAMENTO DEL ARCHIPIELAGO DE SAN ANDRES, PROVIDENCIA Y SANTA CATALINA</t>
  </si>
  <si>
    <t>DEPARTAMENTO de BOLIVAR</t>
  </si>
  <si>
    <t>DEPARTAMENTO DEL CESAR</t>
  </si>
  <si>
    <t>DEPARTAMENTO DE CORDOBA</t>
  </si>
  <si>
    <t>DEPARTAMENTO DE CUNDINAMARCA</t>
  </si>
  <si>
    <t>DEPARTAMENTO DE NARIÑO</t>
  </si>
  <si>
    <t>DEPARTAMENTO DE SANTANDER</t>
  </si>
  <si>
    <t>DEPARTAMENTO DE SUCRE</t>
  </si>
  <si>
    <t>DEPARTAMENTO DEL CAUCA</t>
  </si>
  <si>
    <t>DEPARTAMENTO DE VAUPES</t>
  </si>
  <si>
    <t>DEPARTAMENTO DE VICHADA</t>
  </si>
  <si>
    <t>DEPARTAMENTO DEL VALLE DEL CAUCA</t>
  </si>
  <si>
    <t>BARRANQUILLA, DISTRITO ESPECIAL, INDUSTRIAL Y PORTUARIO</t>
  </si>
  <si>
    <t>FOGACOOP</t>
  </si>
  <si>
    <t>MUNICIPIO DE CHIMICHAGUA</t>
  </si>
  <si>
    <t>MUNICIPIO DE QUIBDO</t>
  </si>
  <si>
    <t>MUNICIPIO DE SAN JUAN DE URABA</t>
  </si>
  <si>
    <t>MUNICIPIO DE SAN PABLO</t>
  </si>
  <si>
    <t>MUNICIPIO DE SITIONUEVO</t>
  </si>
  <si>
    <t>MUNICIPIO DE SAN JACINTO</t>
  </si>
  <si>
    <t>Total 141644</t>
  </si>
  <si>
    <t>1.4.16.45</t>
  </si>
  <si>
    <t>CREDITOS PRESUPUESTALES A LAS EMPRESAS NO FINANCIERAS</t>
  </si>
  <si>
    <t>EMPRESA DE TRANSPORTE MASIVO DEL VALLE DE ABURRA</t>
  </si>
  <si>
    <t>GRANABASTOS</t>
  </si>
  <si>
    <t>Total 141645</t>
  </si>
  <si>
    <t>1.4.16.46</t>
  </si>
  <si>
    <t>PRESTAMOS CONCEDIDOS AL GOBIERNO GENERAL</t>
  </si>
  <si>
    <t>AGENCIA NACIONAL DE INFRAESTRUCTURA</t>
  </si>
  <si>
    <t>DEPARTAMENTO DEL CHOCO</t>
  </si>
  <si>
    <t>INVIAS</t>
  </si>
  <si>
    <t>MUNICIPIO D  ALTOS DEL ROSARIO</t>
  </si>
  <si>
    <t>MUNICIPIO DE ARENAL</t>
  </si>
  <si>
    <t>MUNICIPIO DE COTORRA</t>
  </si>
  <si>
    <t>MUNICIPIO DE GUARANDA</t>
  </si>
  <si>
    <t>MUNICIPIO HATILLO DE LOBA</t>
  </si>
  <si>
    <t>MUNICIPIO MARGARITA</t>
  </si>
  <si>
    <t>MUNICIPIO PONEDERA</t>
  </si>
  <si>
    <t>MUNICIPIO REMOLINO</t>
  </si>
  <si>
    <t>MUNICIPIO SAN MARTIN DE LOBA</t>
  </si>
  <si>
    <t>MUNICIPIO DE SAN MIGUEL</t>
  </si>
  <si>
    <t>MUNICIPIO DE SAN ONOFRE</t>
  </si>
  <si>
    <t>MUNICIPIO DE SANTA ROSALIA</t>
  </si>
  <si>
    <t>SERVICIO NACIONAL DE APRENDIZAJE SENA</t>
  </si>
  <si>
    <t>Total 141646</t>
  </si>
  <si>
    <t>1.4.16.47</t>
  </si>
  <si>
    <t>PRESTAMOS CONCEDIDOS A LAS EMPRESAS NO FINANCIERAS</t>
  </si>
  <si>
    <t>CORELCA</t>
  </si>
  <si>
    <t>E.S.P. EMPRESA DE SERVICIOS PUBLICOS E.I.S. CUCUTA</t>
  </si>
  <si>
    <t xml:space="preserve">E.S.P. EMPRESAS MUNICIPALES DE CALI E.I.C.E </t>
  </si>
  <si>
    <t>E.S.P. EMPRESA URRA S.A.</t>
  </si>
  <si>
    <t>Total 141647</t>
  </si>
  <si>
    <t>1.4.70.68</t>
  </si>
  <si>
    <t>INTERESES PRESTAMOS GUBERNAMENTALES CONCEDIDOS</t>
  </si>
  <si>
    <t>AEROCIVIL</t>
  </si>
  <si>
    <t>E.I.S.CUCUTA ESP</t>
  </si>
  <si>
    <t>E.T.M.V.A.METRO</t>
  </si>
  <si>
    <t>Total 147068</t>
  </si>
  <si>
    <t>2.2.03.36</t>
  </si>
  <si>
    <t>BONOS Y  TITULOS EMITIDOS</t>
  </si>
  <si>
    <t xml:space="preserve">CORP. AUT. REGIONAL DEL VALLE DEL CAUCA CVC                 </t>
  </si>
  <si>
    <t xml:space="preserve">UNIVERSIDAD DE NARINO                                       </t>
  </si>
  <si>
    <t xml:space="preserve">GOBERNACION DEL TOLIMA                                      </t>
  </si>
  <si>
    <t xml:space="preserve">UNIVERSIDAD TECNOLOGICA DE PEREIRA                          </t>
  </si>
  <si>
    <t xml:space="preserve">EMP.MULTIPROPOSITO DE URRA S.A                              </t>
  </si>
  <si>
    <t xml:space="preserve">BANCO DE COMERCIO EXTERIOR DE COLOMBIA S.A.                 </t>
  </si>
  <si>
    <t xml:space="preserve">FONDO NACIONAL DEL AHORRO                                   </t>
  </si>
  <si>
    <t xml:space="preserve">LA PREVISORA S.A. COMPANI                                   </t>
  </si>
  <si>
    <t xml:space="preserve">BANCO DE LA REPUBLICA                                       </t>
  </si>
  <si>
    <t xml:space="preserve">FINANCIERA DE DESARROLLO NAL S.A.                           </t>
  </si>
  <si>
    <t xml:space="preserve">FONDO PARA EL FINANCIAMIENTO DEL SECTOR AGROP               </t>
  </si>
  <si>
    <t>FIDUCIARIA LA PREVISORA S.A.</t>
  </si>
  <si>
    <t xml:space="preserve">SOC. FID. DE DES. AGROPECUARIO S.A. FIDUAGRAR               </t>
  </si>
  <si>
    <t xml:space="preserve">BANCO AGRARIO DE COLOMBIA S.A                               </t>
  </si>
  <si>
    <t xml:space="preserve">E.S.E HOSPITAL MENTAL DE ANTIOQUIA                          </t>
  </si>
  <si>
    <t xml:space="preserve">FIDUAGRARIA P.A. REMAN. TELECOM TELEHUILA                   </t>
  </si>
  <si>
    <t>Total 220336</t>
  </si>
  <si>
    <t>2.2.08.30</t>
  </si>
  <si>
    <t>PRESTAMOS BANCA COMERCIAL</t>
  </si>
  <si>
    <t>FINDETER</t>
  </si>
  <si>
    <t>Total 220830</t>
  </si>
  <si>
    <t>2.2.08.35</t>
  </si>
  <si>
    <t>TITULOS TES</t>
  </si>
  <si>
    <t xml:space="preserve">AGENCIA NACIONAL DE HIDROCARBUROS                           </t>
  </si>
  <si>
    <t xml:space="preserve">FOGAFIN - COBERTURA DE TASAS                                </t>
  </si>
  <si>
    <t xml:space="preserve">CORPORACION AUTONOMA REGIONAL DE CUNDINAMARCA               </t>
  </si>
  <si>
    <t xml:space="preserve">DEFENSA CIVIL COLOMBIANA                                    </t>
  </si>
  <si>
    <t xml:space="preserve">UNIDAD ADMINISTRATIVA ESPECIAL DE AERONAUTICA               </t>
  </si>
  <si>
    <t xml:space="preserve">COLCIENCIAS                                                 </t>
  </si>
  <si>
    <t xml:space="preserve">FDO ROTAT.POLICIA NACIONAL                                  </t>
  </si>
  <si>
    <t xml:space="preserve">INST NACIONAL DE CANCEROLOGIA                               </t>
  </si>
  <si>
    <t xml:space="preserve">INST.NAL.PARA SORDOS ''INSOR''                              </t>
  </si>
  <si>
    <t xml:space="preserve">UNIVERSIDAD DEL CAUCA-UNIDAD SALUD                          </t>
  </si>
  <si>
    <t xml:space="preserve">CLUB MILITAR                                                </t>
  </si>
  <si>
    <t xml:space="preserve">EMPRESA COLOMBIANA DE PETROLEOS ECOPETROL                   </t>
  </si>
  <si>
    <t xml:space="preserve">HOTEL SAN DIEGO SA HOTEL TEQUENDAMA                         </t>
  </si>
  <si>
    <t xml:space="preserve">INDUSTRIA MILITAR-INDUMIL                                   </t>
  </si>
  <si>
    <t xml:space="preserve">IMPRENTA NACIONAL DE COLOMBIA                               </t>
  </si>
  <si>
    <t xml:space="preserve">CAJA PROMOTORA DE VIVIENDA MILITAR .                        </t>
  </si>
  <si>
    <t xml:space="preserve">POSITIVA COMPAÑIA DE SEGUROS S.A.                           </t>
  </si>
  <si>
    <t xml:space="preserve">FONDO FINANCIERO DE PROYECTOS DE DESARROLLO                 </t>
  </si>
  <si>
    <t xml:space="preserve">ICETEX                                                      </t>
  </si>
  <si>
    <t xml:space="preserve">FDN - CONVENIO DERIVADO PMTI                                </t>
  </si>
  <si>
    <t xml:space="preserve">FINDETER                                                    </t>
  </si>
  <si>
    <t xml:space="preserve">SEGURO DE DEPOSITOS - FOGAFIN                               </t>
  </si>
  <si>
    <t xml:space="preserve">BANCA DE LAS OPORTUNIDADES                                  </t>
  </si>
  <si>
    <t xml:space="preserve">PROCOLOMBIA - CONVENIOS                                     </t>
  </si>
  <si>
    <t>FIDUCIARIA CENTRAL SA</t>
  </si>
  <si>
    <t xml:space="preserve">FDO.DE DESARROLLO DE LA EDUCACION SUPERIOR                  </t>
  </si>
  <si>
    <t xml:space="preserve">FIDUCOLDEX ENCARGO FID.FEDESMERALDAS                        </t>
  </si>
  <si>
    <t xml:space="preserve">FDO.DE PASIVO SOC.FERROC.NALES                              </t>
  </si>
  <si>
    <t xml:space="preserve">FOGAFIN- CONTRIBUCION BANCA PUBLICA                         </t>
  </si>
  <si>
    <t xml:space="preserve">FONDO DE GTIAS. DE ENTIDADES COOP.-FOGACOOP                 </t>
  </si>
  <si>
    <t xml:space="preserve">COMPUTADORES PARA EDUCAR                                    </t>
  </si>
  <si>
    <t xml:space="preserve">FOGAFIN GARANTIAS TITULOS Y BONOS LEY 546                   </t>
  </si>
  <si>
    <t xml:space="preserve">FONDO DE COMPENSACION AMBIENTAL - FCA                       </t>
  </si>
  <si>
    <t xml:space="preserve">DEPARTAMENTO DEL ATLANTICO                                  </t>
  </si>
  <si>
    <t xml:space="preserve">UNIVERSIDAD DE ANTIOQUIA                                    </t>
  </si>
  <si>
    <t xml:space="preserve">EPSS CONVIDA                                                </t>
  </si>
  <si>
    <t xml:space="preserve">UNIVERSIDAD INDUS.DE SANTANDER UIS                          </t>
  </si>
  <si>
    <t xml:space="preserve">CAJA DE PRE.SOCIAL DE LA UIS  CAPRUIS                       </t>
  </si>
  <si>
    <t xml:space="preserve">INFIBAGUE                                                   </t>
  </si>
  <si>
    <t xml:space="preserve">UNIV.COLEGIO MAYOR DE C/MARCA                               </t>
  </si>
  <si>
    <t xml:space="preserve">ARCHIVO GENERAL DE LA NACION                                </t>
  </si>
  <si>
    <t xml:space="preserve">INPEC-INST.NAL.PENIT. Y CARCELARIO                          </t>
  </si>
  <si>
    <t xml:space="preserve">CENTRO DERMATOLOGICO FEDERICO LLERAS ACOSTA                 </t>
  </si>
  <si>
    <t xml:space="preserve">COLEGIO INTEGRADO NACIONAL ORIENTE DE CALDAS                </t>
  </si>
  <si>
    <t xml:space="preserve">SAE EXTINTOS                                                </t>
  </si>
  <si>
    <t xml:space="preserve">ICFES                                                       </t>
  </si>
  <si>
    <t xml:space="preserve">DIRECCION DEL TESORO NACIONAL                               </t>
  </si>
  <si>
    <t xml:space="preserve">UNIDAD ADM ESP.ATENC.REPARAC INT.VICTIMAS                   </t>
  </si>
  <si>
    <t xml:space="preserve">AGENCIA NAL DE MINERIA                                      </t>
  </si>
  <si>
    <t xml:space="preserve">PASIVO PENSIONAL MUN DE RIONEGRO-FIDUCENTRAL                </t>
  </si>
  <si>
    <t xml:space="preserve">P.A.FDO.NAL.FONTUR CONVENIOS MINCULTURA                     </t>
  </si>
  <si>
    <t xml:space="preserve">FOGAFIN- CAPITALIZACION BANCA PUBLICA                       </t>
  </si>
  <si>
    <t>Total 220835</t>
  </si>
  <si>
    <t>2.2.08.36</t>
  </si>
  <si>
    <t>OTROS BONOS Y TITULOS EMITIDOS</t>
  </si>
  <si>
    <t>UNIVERSIDAD INDUSTRIAL DE SANTANDER</t>
  </si>
  <si>
    <t>UNIVERSIDAD DEL VALLE</t>
  </si>
  <si>
    <t>UNIVERSIDAD DE ANTIOQUIA</t>
  </si>
  <si>
    <t>UNIVERSIDAD DEL ATLANTICO</t>
  </si>
  <si>
    <t xml:space="preserve">MIN AGRICULTURA                                             </t>
  </si>
  <si>
    <t xml:space="preserve">EMPRESAS PUBLICAS DE ABEJORRAL                              </t>
  </si>
  <si>
    <t>Total 220836</t>
  </si>
  <si>
    <t>2.3.06.07</t>
  </si>
  <si>
    <t>BANCO AGRARIO DE COLOMBIA</t>
  </si>
  <si>
    <t>Total 230607</t>
  </si>
  <si>
    <t>2.4.22.02</t>
  </si>
  <si>
    <t>OPERACIONES DE CREDITO PUBLICO INTERNAS DE LARGO PLAZO</t>
  </si>
  <si>
    <t>Total 242202</t>
  </si>
  <si>
    <t>2.4.22.06</t>
  </si>
  <si>
    <t>OPERACIONES DE FINANCIAMIENTO INTERNAS DE CORTO PLAZO</t>
  </si>
  <si>
    <t>TESORO NACIONAL</t>
  </si>
  <si>
    <t>Total 242206</t>
  </si>
  <si>
    <t>4.7.05.09</t>
  </si>
  <si>
    <t>SERVICIO DE LA DEUDA</t>
  </si>
  <si>
    <t>Total 470509</t>
  </si>
  <si>
    <t>4.7.20.81</t>
  </si>
  <si>
    <t>DEVOLUCIONES DE INGRESOS</t>
  </si>
  <si>
    <t>Total 472081</t>
  </si>
  <si>
    <t>4.7.22.10</t>
  </si>
  <si>
    <t>PAGO DE OBLIGACIONES CON TITULOS</t>
  </si>
  <si>
    <t>Total 472210</t>
  </si>
  <si>
    <t>4.7.22.90</t>
  </si>
  <si>
    <t>OTRAS OPERACIONES SIN FLUJO DE EFECTIVO</t>
  </si>
  <si>
    <t>Total 472290</t>
  </si>
  <si>
    <t>4.8.05.79</t>
  </si>
  <si>
    <t>Departamento del Chocó</t>
  </si>
  <si>
    <t>MUNICIPIO DE SAN FERNANDO</t>
  </si>
  <si>
    <t>Total 480579</t>
  </si>
  <si>
    <t>5.7.05.09</t>
  </si>
  <si>
    <t>Total 570509</t>
  </si>
  <si>
    <t>5.7.20.80</t>
  </si>
  <si>
    <t>RECAUDOS</t>
  </si>
  <si>
    <t>Total 572080</t>
  </si>
  <si>
    <t>5.7.22.10</t>
  </si>
  <si>
    <t>Total 572210</t>
  </si>
  <si>
    <t>5.7.22.90</t>
  </si>
  <si>
    <t>UNIVERSIDAD DEL MAGDALENA</t>
  </si>
  <si>
    <t>UNIVERSIDAD DE NARIÑO</t>
  </si>
  <si>
    <t>DEPARTAMENTO DEL TOLIMA</t>
  </si>
  <si>
    <t>UNIVERSIDAD DE CARTAGENA</t>
  </si>
  <si>
    <t>Total 572290</t>
  </si>
  <si>
    <t>5.8.01.34</t>
  </si>
  <si>
    <t>OPERACIONES DE CREDITO PUBLICO INTERNAS DE CORTO PLAZO</t>
  </si>
  <si>
    <t>Total 580134</t>
  </si>
  <si>
    <t>5.8.01.35</t>
  </si>
  <si>
    <t>Total 580135</t>
  </si>
  <si>
    <t>5.8.01.39</t>
  </si>
  <si>
    <t>Total 580139</t>
  </si>
  <si>
    <t>5.8.02.27</t>
  </si>
  <si>
    <t>BANCO DE LA REPUBLICA</t>
  </si>
  <si>
    <t>Total 580227</t>
  </si>
  <si>
    <t>5.8.02.28</t>
  </si>
  <si>
    <t>Total 580228</t>
  </si>
  <si>
    <t>5.8.10.90</t>
  </si>
  <si>
    <t>OTROS GASTOS EXTRAORDINARIOS</t>
  </si>
  <si>
    <t>Total 581090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</si>
</sst>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00000000"/>
    <numFmt numFmtId="165" formatCode="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Fill="1" applyBorder="1"/>
    <xf numFmtId="0" fontId="3" fillId="0" borderId="0" xfId="0" applyFont="1" applyFill="1" applyBorder="1" applyAlignment="1"/>
    <xf numFmtId="164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/>
    <xf numFmtId="0" fontId="3" fillId="0" borderId="0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" fontId="2" fillId="2" borderId="9" xfId="0" applyNumberFormat="1" applyFont="1" applyFill="1" applyBorder="1" applyAlignment="1">
      <alignment horizontal="center"/>
    </xf>
    <xf numFmtId="164" fontId="2" fillId="2" borderId="9" xfId="0" applyNumberFormat="1" applyFont="1" applyFill="1" applyBorder="1" applyAlignment="1">
      <alignment horizontal="center"/>
    </xf>
    <xf numFmtId="4" fontId="2" fillId="2" borderId="9" xfId="0" applyNumberFormat="1" applyFont="1" applyFill="1" applyBorder="1" applyAlignment="1">
      <alignment horizontal="center"/>
    </xf>
    <xf numFmtId="3" fontId="2" fillId="2" borderId="9" xfId="1" applyNumberFormat="1" applyFont="1" applyFill="1" applyBorder="1" applyAlignment="1">
      <alignment horizontal="center"/>
    </xf>
    <xf numFmtId="3" fontId="4" fillId="2" borderId="10" xfId="1" applyNumberFormat="1" applyFont="1" applyFill="1" applyBorder="1" applyAlignment="1">
      <alignment horizontal="center"/>
    </xf>
    <xf numFmtId="0" fontId="3" fillId="0" borderId="11" xfId="0" applyNumberFormat="1" applyFont="1" applyFill="1" applyBorder="1"/>
    <xf numFmtId="0" fontId="5" fillId="0" borderId="12" xfId="0" applyFont="1" applyFill="1" applyBorder="1"/>
    <xf numFmtId="164" fontId="5" fillId="0" borderId="12" xfId="0" applyNumberFormat="1" applyFont="1" applyFill="1" applyBorder="1" applyAlignment="1">
      <alignment horizontal="center"/>
    </xf>
    <xf numFmtId="0" fontId="3" fillId="0" borderId="12" xfId="0" applyFont="1" applyFill="1" applyBorder="1"/>
    <xf numFmtId="3" fontId="3" fillId="0" borderId="12" xfId="0" applyNumberFormat="1" applyFont="1" applyFill="1" applyBorder="1"/>
    <xf numFmtId="3" fontId="3" fillId="0" borderId="13" xfId="0" applyNumberFormat="1" applyFont="1" applyFill="1" applyBorder="1"/>
    <xf numFmtId="3" fontId="3" fillId="0" borderId="0" xfId="0" applyNumberFormat="1" applyFont="1"/>
    <xf numFmtId="0" fontId="2" fillId="0" borderId="11" xfId="0" applyNumberFormat="1" applyFont="1" applyBorder="1"/>
    <xf numFmtId="0" fontId="2" fillId="0" borderId="12" xfId="0" applyNumberFormat="1" applyFont="1" applyBorder="1"/>
    <xf numFmtId="3" fontId="2" fillId="0" borderId="12" xfId="1" applyNumberFormat="1" applyFont="1" applyFill="1" applyBorder="1"/>
    <xf numFmtId="3" fontId="2" fillId="0" borderId="13" xfId="1" applyNumberFormat="1" applyFont="1" applyFill="1" applyBorder="1"/>
    <xf numFmtId="0" fontId="5" fillId="0" borderId="11" xfId="0" applyFont="1" applyFill="1" applyBorder="1"/>
    <xf numFmtId="0" fontId="3" fillId="0" borderId="12" xfId="0" applyFont="1" applyBorder="1"/>
    <xf numFmtId="4" fontId="5" fillId="0" borderId="12" xfId="0" applyNumberFormat="1" applyFont="1" applyFill="1" applyBorder="1"/>
    <xf numFmtId="0" fontId="5" fillId="0" borderId="11" xfId="0" applyNumberFormat="1" applyFont="1" applyFill="1" applyBorder="1"/>
    <xf numFmtId="1" fontId="5" fillId="0" borderId="12" xfId="0" applyNumberFormat="1" applyFont="1" applyFill="1" applyBorder="1"/>
    <xf numFmtId="0" fontId="3" fillId="0" borderId="11" xfId="0" applyFont="1" applyFill="1" applyBorder="1"/>
    <xf numFmtId="0" fontId="3" fillId="0" borderId="12" xfId="0" applyNumberFormat="1" applyFont="1" applyFill="1" applyBorder="1"/>
    <xf numFmtId="1" fontId="3" fillId="0" borderId="11" xfId="0" applyNumberFormat="1" applyFont="1" applyFill="1" applyBorder="1"/>
    <xf numFmtId="49" fontId="3" fillId="0" borderId="11" xfId="0" applyNumberFormat="1" applyFont="1" applyBorder="1" applyAlignment="1">
      <alignment wrapText="1"/>
    </xf>
    <xf numFmtId="49" fontId="3" fillId="0" borderId="12" xfId="0" applyNumberFormat="1" applyFont="1" applyBorder="1" applyAlignment="1">
      <alignment wrapText="1"/>
    </xf>
    <xf numFmtId="165" fontId="3" fillId="0" borderId="12" xfId="0" applyNumberFormat="1" applyFont="1" applyBorder="1" applyAlignment="1">
      <alignment horizontal="right" vertical="center"/>
    </xf>
    <xf numFmtId="0" fontId="3" fillId="0" borderId="11" xfId="0" applyNumberFormat="1" applyFont="1" applyBorder="1"/>
    <xf numFmtId="0" fontId="2" fillId="0" borderId="14" xfId="0" applyNumberFormat="1" applyFont="1" applyBorder="1"/>
    <xf numFmtId="0" fontId="2" fillId="0" borderId="15" xfId="0" applyNumberFormat="1" applyFont="1" applyBorder="1"/>
    <xf numFmtId="0" fontId="3" fillId="0" borderId="15" xfId="0" applyFont="1" applyBorder="1"/>
    <xf numFmtId="3" fontId="2" fillId="0" borderId="15" xfId="1" applyNumberFormat="1" applyFont="1" applyFill="1" applyBorder="1"/>
    <xf numFmtId="3" fontId="2" fillId="0" borderId="16" xfId="1" applyNumberFormat="1" applyFont="1" applyFill="1" applyBorder="1"/>
    <xf numFmtId="3" fontId="3" fillId="0" borderId="0" xfId="0" applyNumberFormat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8"/>
  <sheetViews>
    <sheetView tabSelected="1" workbookViewId="0">
      <selection activeCell="J12" sqref="J12"/>
    </sheetView>
  </sheetViews>
  <sheetFormatPr baseColWidth="10" defaultRowHeight="12.75" x14ac:dyDescent="0.2"/>
  <cols>
    <col min="1" max="1" width="11.42578125" style="4"/>
    <col min="2" max="2" width="42.7109375" style="4" customWidth="1"/>
    <col min="3" max="3" width="11.42578125" style="4"/>
    <col min="4" max="4" width="49.85546875" style="4" customWidth="1"/>
    <col min="5" max="5" width="13.7109375" style="49" bestFit="1" customWidth="1"/>
    <col min="6" max="6" width="15.7109375" style="49" customWidth="1"/>
    <col min="7" max="7" width="14.5703125" style="49" customWidth="1"/>
    <col min="8" max="16384" width="11.42578125" style="4"/>
  </cols>
  <sheetData>
    <row r="1" spans="1:8" x14ac:dyDescent="0.2">
      <c r="A1" s="1" t="s">
        <v>0</v>
      </c>
      <c r="B1" s="2"/>
      <c r="C1" s="2"/>
      <c r="D1" s="2"/>
      <c r="E1" s="2"/>
      <c r="F1" s="2"/>
      <c r="G1" s="3"/>
    </row>
    <row r="2" spans="1:8" x14ac:dyDescent="0.2">
      <c r="A2" s="5" t="s">
        <v>1</v>
      </c>
      <c r="B2" s="6"/>
      <c r="C2" s="6"/>
      <c r="D2" s="6"/>
      <c r="E2" s="6"/>
      <c r="F2" s="6"/>
      <c r="G2" s="7"/>
    </row>
    <row r="3" spans="1:8" x14ac:dyDescent="0.2">
      <c r="A3" s="5" t="s">
        <v>2</v>
      </c>
      <c r="B3" s="6"/>
      <c r="C3" s="6"/>
      <c r="D3" s="6"/>
      <c r="E3" s="6"/>
      <c r="F3" s="6"/>
      <c r="G3" s="7"/>
    </row>
    <row r="4" spans="1:8" x14ac:dyDescent="0.2">
      <c r="A4" s="5" t="s">
        <v>3</v>
      </c>
      <c r="B4" s="6"/>
      <c r="C4" s="6"/>
      <c r="D4" s="6"/>
      <c r="E4" s="6"/>
      <c r="F4" s="6"/>
      <c r="G4" s="7"/>
    </row>
    <row r="5" spans="1:8" x14ac:dyDescent="0.2">
      <c r="A5" s="5" t="s">
        <v>4</v>
      </c>
      <c r="B5" s="6"/>
      <c r="C5" s="6"/>
      <c r="D5" s="6"/>
      <c r="E5" s="6"/>
      <c r="F5" s="6"/>
      <c r="G5" s="7"/>
    </row>
    <row r="6" spans="1:8" ht="13.5" thickBot="1" x14ac:dyDescent="0.25">
      <c r="A6" s="8"/>
      <c r="B6" s="9"/>
      <c r="C6" s="10"/>
      <c r="D6" s="11"/>
      <c r="E6" s="12"/>
      <c r="F6" s="13" t="s">
        <v>5</v>
      </c>
      <c r="G6" s="14"/>
    </row>
    <row r="7" spans="1:8" x14ac:dyDescent="0.2">
      <c r="A7" s="15" t="s">
        <v>6</v>
      </c>
      <c r="B7" s="16" t="s">
        <v>7</v>
      </c>
      <c r="C7" s="17" t="s">
        <v>8</v>
      </c>
      <c r="D7" s="18" t="s">
        <v>9</v>
      </c>
      <c r="E7" s="19" t="s">
        <v>10</v>
      </c>
      <c r="F7" s="19" t="s">
        <v>11</v>
      </c>
      <c r="G7" s="20" t="s">
        <v>12</v>
      </c>
    </row>
    <row r="8" spans="1:8" x14ac:dyDescent="0.2">
      <c r="A8" s="21" t="s">
        <v>13</v>
      </c>
      <c r="B8" s="22" t="s">
        <v>14</v>
      </c>
      <c r="C8" s="23">
        <v>23800000</v>
      </c>
      <c r="D8" s="24" t="s">
        <v>15</v>
      </c>
      <c r="E8" s="25">
        <v>58842</v>
      </c>
      <c r="F8" s="25">
        <v>58842</v>
      </c>
      <c r="G8" s="26">
        <v>0</v>
      </c>
      <c r="H8" s="27">
        <f>+F8+G8-E8</f>
        <v>0</v>
      </c>
    </row>
    <row r="9" spans="1:8" x14ac:dyDescent="0.2">
      <c r="A9" s="21" t="s">
        <v>13</v>
      </c>
      <c r="B9" s="22" t="s">
        <v>14</v>
      </c>
      <c r="C9" s="23">
        <v>98100000</v>
      </c>
      <c r="D9" s="24" t="s">
        <v>16</v>
      </c>
      <c r="E9" s="25">
        <v>28480</v>
      </c>
      <c r="F9" s="25">
        <v>28480</v>
      </c>
      <c r="G9" s="26">
        <v>0</v>
      </c>
      <c r="H9" s="27">
        <f t="shared" ref="H9:H72" si="0">+F9+G9-E9</f>
        <v>0</v>
      </c>
    </row>
    <row r="10" spans="1:8" x14ac:dyDescent="0.2">
      <c r="A10" s="28" t="s">
        <v>17</v>
      </c>
      <c r="B10" s="29"/>
      <c r="C10" s="24"/>
      <c r="D10" s="24"/>
      <c r="E10" s="30">
        <f t="shared" ref="E10:G10" si="1">SUBTOTAL(9,E8:E9)</f>
        <v>87322</v>
      </c>
      <c r="F10" s="30">
        <f t="shared" si="1"/>
        <v>87322</v>
      </c>
      <c r="G10" s="31">
        <f t="shared" si="1"/>
        <v>0</v>
      </c>
      <c r="H10" s="27">
        <f t="shared" si="0"/>
        <v>0</v>
      </c>
    </row>
    <row r="11" spans="1:8" x14ac:dyDescent="0.2">
      <c r="A11" s="32" t="s">
        <v>18</v>
      </c>
      <c r="B11" s="22" t="s">
        <v>19</v>
      </c>
      <c r="C11" s="23">
        <v>22100000</v>
      </c>
      <c r="D11" s="33" t="s">
        <v>20</v>
      </c>
      <c r="E11" s="25">
        <v>5798349</v>
      </c>
      <c r="F11" s="25">
        <v>331397</v>
      </c>
      <c r="G11" s="26">
        <v>5466952</v>
      </c>
      <c r="H11" s="27">
        <f t="shared" si="0"/>
        <v>0</v>
      </c>
    </row>
    <row r="12" spans="1:8" x14ac:dyDescent="0.2">
      <c r="A12" s="32" t="s">
        <v>18</v>
      </c>
      <c r="B12" s="22" t="s">
        <v>19</v>
      </c>
      <c r="C12" s="23">
        <v>127225000</v>
      </c>
      <c r="D12" s="22" t="s">
        <v>21</v>
      </c>
      <c r="E12" s="25">
        <v>142836</v>
      </c>
      <c r="F12" s="25">
        <v>142836</v>
      </c>
      <c r="G12" s="26">
        <v>0</v>
      </c>
      <c r="H12" s="27">
        <f t="shared" si="0"/>
        <v>0</v>
      </c>
    </row>
    <row r="13" spans="1:8" x14ac:dyDescent="0.2">
      <c r="A13" s="32" t="s">
        <v>18</v>
      </c>
      <c r="B13" s="22" t="s">
        <v>19</v>
      </c>
      <c r="C13" s="23">
        <v>70100000</v>
      </c>
      <c r="D13" s="34" t="s">
        <v>22</v>
      </c>
      <c r="E13" s="25">
        <v>0</v>
      </c>
      <c r="F13" s="25">
        <v>0</v>
      </c>
      <c r="G13" s="26">
        <v>0</v>
      </c>
      <c r="H13" s="27">
        <f t="shared" si="0"/>
        <v>0</v>
      </c>
    </row>
    <row r="14" spans="1:8" x14ac:dyDescent="0.2">
      <c r="A14" s="32" t="s">
        <v>18</v>
      </c>
      <c r="B14" s="22" t="s">
        <v>19</v>
      </c>
      <c r="C14" s="23">
        <v>118888000</v>
      </c>
      <c r="D14" s="33" t="s">
        <v>23</v>
      </c>
      <c r="E14" s="25">
        <v>608745</v>
      </c>
      <c r="F14" s="25">
        <v>608745</v>
      </c>
      <c r="G14" s="26">
        <v>0</v>
      </c>
      <c r="H14" s="27">
        <f t="shared" si="0"/>
        <v>0</v>
      </c>
    </row>
    <row r="15" spans="1:8" x14ac:dyDescent="0.2">
      <c r="A15" s="32" t="s">
        <v>18</v>
      </c>
      <c r="B15" s="22" t="s">
        <v>19</v>
      </c>
      <c r="C15" s="23">
        <v>111313000</v>
      </c>
      <c r="D15" s="33" t="s">
        <v>24</v>
      </c>
      <c r="E15" s="25">
        <v>6294447</v>
      </c>
      <c r="F15" s="25">
        <v>3147223</v>
      </c>
      <c r="G15" s="26">
        <v>3147224</v>
      </c>
      <c r="H15" s="27">
        <f t="shared" si="0"/>
        <v>0</v>
      </c>
    </row>
    <row r="16" spans="1:8" x14ac:dyDescent="0.2">
      <c r="A16" s="32" t="s">
        <v>18</v>
      </c>
      <c r="B16" s="22" t="s">
        <v>19</v>
      </c>
      <c r="C16" s="23">
        <v>112020000</v>
      </c>
      <c r="D16" s="33" t="s">
        <v>25</v>
      </c>
      <c r="E16" s="25">
        <v>1682736</v>
      </c>
      <c r="F16" s="25">
        <v>1682736</v>
      </c>
      <c r="G16" s="26">
        <v>0</v>
      </c>
      <c r="H16" s="27">
        <f t="shared" si="0"/>
        <v>0</v>
      </c>
    </row>
    <row r="17" spans="1:8" x14ac:dyDescent="0.2">
      <c r="A17" s="32" t="s">
        <v>18</v>
      </c>
      <c r="B17" s="22" t="s">
        <v>19</v>
      </c>
      <c r="C17" s="23">
        <v>112323000</v>
      </c>
      <c r="D17" s="33" t="s">
        <v>26</v>
      </c>
      <c r="E17" s="25">
        <v>1706491</v>
      </c>
      <c r="F17" s="25">
        <v>1706491</v>
      </c>
      <c r="G17" s="26">
        <v>0</v>
      </c>
      <c r="H17" s="27">
        <f t="shared" si="0"/>
        <v>0</v>
      </c>
    </row>
    <row r="18" spans="1:8" x14ac:dyDescent="0.2">
      <c r="A18" s="32" t="s">
        <v>18</v>
      </c>
      <c r="B18" s="22" t="s">
        <v>19</v>
      </c>
      <c r="C18" s="23">
        <v>112525000</v>
      </c>
      <c r="D18" s="33" t="s">
        <v>27</v>
      </c>
      <c r="E18" s="25">
        <v>7907542</v>
      </c>
      <c r="F18" s="25">
        <v>2635847</v>
      </c>
      <c r="G18" s="26">
        <v>5271695</v>
      </c>
      <c r="H18" s="27">
        <f t="shared" si="0"/>
        <v>0</v>
      </c>
    </row>
    <row r="19" spans="1:8" x14ac:dyDescent="0.2">
      <c r="A19" s="32" t="s">
        <v>18</v>
      </c>
      <c r="B19" s="22" t="s">
        <v>19</v>
      </c>
      <c r="C19" s="23">
        <v>115252000</v>
      </c>
      <c r="D19" s="33" t="s">
        <v>28</v>
      </c>
      <c r="E19" s="25">
        <v>2636633</v>
      </c>
      <c r="F19" s="25">
        <v>659158</v>
      </c>
      <c r="G19" s="26">
        <v>1977475</v>
      </c>
      <c r="H19" s="27">
        <f t="shared" si="0"/>
        <v>0</v>
      </c>
    </row>
    <row r="20" spans="1:8" x14ac:dyDescent="0.2">
      <c r="A20" s="32" t="s">
        <v>18</v>
      </c>
      <c r="B20" s="22" t="s">
        <v>19</v>
      </c>
      <c r="C20" s="23">
        <v>116868000</v>
      </c>
      <c r="D20" s="33" t="s">
        <v>29</v>
      </c>
      <c r="E20" s="25">
        <v>6834324</v>
      </c>
      <c r="F20" s="25">
        <v>3859324</v>
      </c>
      <c r="G20" s="26">
        <v>2975000</v>
      </c>
      <c r="H20" s="27">
        <f t="shared" si="0"/>
        <v>0</v>
      </c>
    </row>
    <row r="21" spans="1:8" x14ac:dyDescent="0.2">
      <c r="A21" s="32" t="s">
        <v>18</v>
      </c>
      <c r="B21" s="22" t="s">
        <v>19</v>
      </c>
      <c r="C21" s="23">
        <v>117070000</v>
      </c>
      <c r="D21" s="33" t="s">
        <v>30</v>
      </c>
      <c r="E21" s="25">
        <v>547591</v>
      </c>
      <c r="F21" s="25">
        <v>547591</v>
      </c>
      <c r="G21" s="26">
        <v>0</v>
      </c>
      <c r="H21" s="27">
        <f t="shared" si="0"/>
        <v>0</v>
      </c>
    </row>
    <row r="22" spans="1:8" x14ac:dyDescent="0.2">
      <c r="A22" s="32" t="s">
        <v>18</v>
      </c>
      <c r="B22" s="22" t="s">
        <v>19</v>
      </c>
      <c r="C22" s="23">
        <v>111919000</v>
      </c>
      <c r="D22" s="33" t="s">
        <v>31</v>
      </c>
      <c r="E22" s="25">
        <v>4944351</v>
      </c>
      <c r="F22" s="25">
        <v>4944351</v>
      </c>
      <c r="G22" s="26">
        <v>0</v>
      </c>
      <c r="H22" s="27">
        <f t="shared" si="0"/>
        <v>0</v>
      </c>
    </row>
    <row r="23" spans="1:8" x14ac:dyDescent="0.2">
      <c r="A23" s="32" t="s">
        <v>18</v>
      </c>
      <c r="B23" s="22" t="s">
        <v>19</v>
      </c>
      <c r="C23" s="23">
        <v>119797000</v>
      </c>
      <c r="D23" s="33" t="s">
        <v>32</v>
      </c>
      <c r="E23" s="25">
        <v>479174</v>
      </c>
      <c r="F23" s="25">
        <v>479174</v>
      </c>
      <c r="G23" s="26">
        <v>0</v>
      </c>
      <c r="H23" s="27">
        <f t="shared" si="0"/>
        <v>0</v>
      </c>
    </row>
    <row r="24" spans="1:8" x14ac:dyDescent="0.2">
      <c r="A24" s="32" t="s">
        <v>18</v>
      </c>
      <c r="B24" s="22" t="s">
        <v>19</v>
      </c>
      <c r="C24" s="23">
        <v>119999000</v>
      </c>
      <c r="D24" s="33" t="s">
        <v>33</v>
      </c>
      <c r="E24" s="25">
        <v>184967</v>
      </c>
      <c r="F24" s="25">
        <v>92438</v>
      </c>
      <c r="G24" s="26">
        <v>92529</v>
      </c>
      <c r="H24" s="27">
        <f t="shared" si="0"/>
        <v>0</v>
      </c>
    </row>
    <row r="25" spans="1:8" x14ac:dyDescent="0.2">
      <c r="A25" s="32" t="s">
        <v>18</v>
      </c>
      <c r="B25" s="22" t="s">
        <v>19</v>
      </c>
      <c r="C25" s="23">
        <v>117676000</v>
      </c>
      <c r="D25" s="33" t="s">
        <v>34</v>
      </c>
      <c r="E25" s="25">
        <v>450240</v>
      </c>
      <c r="F25" s="25">
        <v>450240</v>
      </c>
      <c r="G25" s="26">
        <v>0</v>
      </c>
      <c r="H25" s="27">
        <f t="shared" si="0"/>
        <v>0</v>
      </c>
    </row>
    <row r="26" spans="1:8" x14ac:dyDescent="0.2">
      <c r="A26" s="32" t="s">
        <v>18</v>
      </c>
      <c r="B26" s="22" t="s">
        <v>19</v>
      </c>
      <c r="C26" s="23">
        <v>210108001</v>
      </c>
      <c r="D26" s="33" t="s">
        <v>35</v>
      </c>
      <c r="E26" s="25">
        <v>8333333</v>
      </c>
      <c r="F26" s="25">
        <v>2777778</v>
      </c>
      <c r="G26" s="26">
        <v>5555555</v>
      </c>
      <c r="H26" s="27">
        <f t="shared" si="0"/>
        <v>0</v>
      </c>
    </row>
    <row r="27" spans="1:8" x14ac:dyDescent="0.2">
      <c r="A27" s="32" t="s">
        <v>18</v>
      </c>
      <c r="B27" s="22" t="s">
        <v>19</v>
      </c>
      <c r="C27" s="23">
        <v>64200000</v>
      </c>
      <c r="D27" s="22" t="s">
        <v>36</v>
      </c>
      <c r="E27" s="25">
        <v>32069647</v>
      </c>
      <c r="F27" s="25">
        <v>7700933</v>
      </c>
      <c r="G27" s="26">
        <v>24368714</v>
      </c>
      <c r="H27" s="27">
        <f t="shared" si="0"/>
        <v>0</v>
      </c>
    </row>
    <row r="28" spans="1:8" x14ac:dyDescent="0.2">
      <c r="A28" s="32" t="s">
        <v>18</v>
      </c>
      <c r="B28" s="22" t="s">
        <v>19</v>
      </c>
      <c r="C28" s="23">
        <v>217520175</v>
      </c>
      <c r="D28" s="22" t="s">
        <v>37</v>
      </c>
      <c r="E28" s="25">
        <v>120000</v>
      </c>
      <c r="F28" s="25">
        <v>120000</v>
      </c>
      <c r="G28" s="26">
        <v>0</v>
      </c>
      <c r="H28" s="27">
        <f t="shared" si="0"/>
        <v>0</v>
      </c>
    </row>
    <row r="29" spans="1:8" x14ac:dyDescent="0.2">
      <c r="A29" s="32" t="s">
        <v>18</v>
      </c>
      <c r="B29" s="22" t="s">
        <v>19</v>
      </c>
      <c r="C29" s="23">
        <v>210127001</v>
      </c>
      <c r="D29" s="22" t="s">
        <v>38</v>
      </c>
      <c r="E29" s="25">
        <v>2492644</v>
      </c>
      <c r="F29" s="25">
        <v>2492644</v>
      </c>
      <c r="G29" s="26">
        <v>0</v>
      </c>
      <c r="H29" s="27">
        <f t="shared" si="0"/>
        <v>0</v>
      </c>
    </row>
    <row r="30" spans="1:8" x14ac:dyDescent="0.2">
      <c r="A30" s="32" t="s">
        <v>18</v>
      </c>
      <c r="B30" s="22" t="s">
        <v>19</v>
      </c>
      <c r="C30" s="23">
        <v>215905659</v>
      </c>
      <c r="D30" s="22" t="s">
        <v>39</v>
      </c>
      <c r="E30" s="25">
        <v>120000</v>
      </c>
      <c r="F30" s="25">
        <v>120000</v>
      </c>
      <c r="G30" s="26">
        <v>0</v>
      </c>
      <c r="H30" s="27">
        <f t="shared" si="0"/>
        <v>0</v>
      </c>
    </row>
    <row r="31" spans="1:8" x14ac:dyDescent="0.2">
      <c r="A31" s="32" t="s">
        <v>18</v>
      </c>
      <c r="B31" s="22" t="s">
        <v>19</v>
      </c>
      <c r="C31" s="23">
        <v>217013670</v>
      </c>
      <c r="D31" s="22" t="s">
        <v>40</v>
      </c>
      <c r="E31" s="25">
        <v>120000</v>
      </c>
      <c r="F31" s="25">
        <v>120000</v>
      </c>
      <c r="G31" s="26">
        <v>0</v>
      </c>
      <c r="H31" s="27">
        <f t="shared" si="0"/>
        <v>0</v>
      </c>
    </row>
    <row r="32" spans="1:8" x14ac:dyDescent="0.2">
      <c r="A32" s="32" t="s">
        <v>18</v>
      </c>
      <c r="B32" s="22" t="s">
        <v>19</v>
      </c>
      <c r="C32" s="23">
        <v>214547745</v>
      </c>
      <c r="D32" s="22" t="s">
        <v>41</v>
      </c>
      <c r="E32" s="25">
        <v>120000</v>
      </c>
      <c r="F32" s="25">
        <v>120000</v>
      </c>
      <c r="G32" s="26">
        <v>0</v>
      </c>
      <c r="H32" s="27">
        <f t="shared" si="0"/>
        <v>0</v>
      </c>
    </row>
    <row r="33" spans="1:8" x14ac:dyDescent="0.2">
      <c r="A33" s="32" t="s">
        <v>18</v>
      </c>
      <c r="B33" s="22" t="s">
        <v>19</v>
      </c>
      <c r="C33" s="23">
        <v>215513655</v>
      </c>
      <c r="D33" s="22" t="s">
        <v>42</v>
      </c>
      <c r="E33" s="25">
        <v>120000</v>
      </c>
      <c r="F33" s="25">
        <v>120000</v>
      </c>
      <c r="G33" s="26">
        <v>0</v>
      </c>
      <c r="H33" s="27">
        <f t="shared" si="0"/>
        <v>0</v>
      </c>
    </row>
    <row r="34" spans="1:8" x14ac:dyDescent="0.2">
      <c r="A34" s="28" t="s">
        <v>43</v>
      </c>
      <c r="B34" s="29"/>
      <c r="C34" s="24"/>
      <c r="D34" s="24"/>
      <c r="E34" s="30">
        <f t="shared" ref="E34:G34" si="2">SUBTOTAL(9,E11:E33)</f>
        <v>83714050</v>
      </c>
      <c r="F34" s="30">
        <f t="shared" si="2"/>
        <v>34858906</v>
      </c>
      <c r="G34" s="31">
        <f t="shared" si="2"/>
        <v>48855144</v>
      </c>
      <c r="H34" s="27">
        <f t="shared" si="0"/>
        <v>0</v>
      </c>
    </row>
    <row r="35" spans="1:8" x14ac:dyDescent="0.2">
      <c r="A35" s="35" t="s">
        <v>44</v>
      </c>
      <c r="B35" s="36" t="s">
        <v>45</v>
      </c>
      <c r="C35" s="23">
        <v>230505001</v>
      </c>
      <c r="D35" s="33" t="s">
        <v>46</v>
      </c>
      <c r="E35" s="25">
        <v>13430722</v>
      </c>
      <c r="F35" s="25">
        <v>1871473</v>
      </c>
      <c r="G35" s="26">
        <v>11559249</v>
      </c>
      <c r="H35" s="27">
        <f t="shared" si="0"/>
        <v>0</v>
      </c>
    </row>
    <row r="36" spans="1:8" x14ac:dyDescent="0.2">
      <c r="A36" s="35" t="s">
        <v>44</v>
      </c>
      <c r="B36" s="36" t="s">
        <v>45</v>
      </c>
      <c r="C36" s="23">
        <v>151208000</v>
      </c>
      <c r="D36" s="22" t="s">
        <v>47</v>
      </c>
      <c r="E36" s="25">
        <v>3525375</v>
      </c>
      <c r="F36" s="25">
        <v>3525375</v>
      </c>
      <c r="G36" s="26">
        <v>0</v>
      </c>
      <c r="H36" s="27">
        <f t="shared" si="0"/>
        <v>0</v>
      </c>
    </row>
    <row r="37" spans="1:8" x14ac:dyDescent="0.2">
      <c r="A37" s="28" t="s">
        <v>48</v>
      </c>
      <c r="B37" s="29"/>
      <c r="C37" s="24"/>
      <c r="D37" s="24"/>
      <c r="E37" s="30">
        <f t="shared" ref="E37:G37" si="3">SUBTOTAL(9,E35:E36)</f>
        <v>16956097</v>
      </c>
      <c r="F37" s="30">
        <f t="shared" si="3"/>
        <v>5396848</v>
      </c>
      <c r="G37" s="31">
        <f t="shared" si="3"/>
        <v>11559249</v>
      </c>
      <c r="H37" s="27">
        <f t="shared" si="0"/>
        <v>0</v>
      </c>
    </row>
    <row r="38" spans="1:8" x14ac:dyDescent="0.2">
      <c r="A38" s="21" t="s">
        <v>49</v>
      </c>
      <c r="B38" s="36" t="s">
        <v>50</v>
      </c>
      <c r="C38" s="23">
        <v>14300000</v>
      </c>
      <c r="D38" s="22" t="s">
        <v>51</v>
      </c>
      <c r="E38" s="25">
        <v>452936757</v>
      </c>
      <c r="F38" s="25">
        <v>40817673</v>
      </c>
      <c r="G38" s="26">
        <v>412119084</v>
      </c>
      <c r="H38" s="27">
        <f t="shared" si="0"/>
        <v>0</v>
      </c>
    </row>
    <row r="39" spans="1:8" x14ac:dyDescent="0.2">
      <c r="A39" s="21" t="s">
        <v>49</v>
      </c>
      <c r="B39" s="36" t="s">
        <v>50</v>
      </c>
      <c r="C39" s="23">
        <v>112727000</v>
      </c>
      <c r="D39" s="33" t="s">
        <v>52</v>
      </c>
      <c r="E39" s="25">
        <v>31762902</v>
      </c>
      <c r="F39" s="25">
        <v>1735487</v>
      </c>
      <c r="G39" s="26">
        <v>30027415</v>
      </c>
      <c r="H39" s="27">
        <f t="shared" si="0"/>
        <v>0</v>
      </c>
    </row>
    <row r="40" spans="1:8" x14ac:dyDescent="0.2">
      <c r="A40" s="21" t="s">
        <v>49</v>
      </c>
      <c r="B40" s="36" t="s">
        <v>50</v>
      </c>
      <c r="C40" s="23">
        <v>112323000</v>
      </c>
      <c r="D40" s="33" t="s">
        <v>26</v>
      </c>
      <c r="E40" s="25">
        <v>17309596</v>
      </c>
      <c r="F40" s="25">
        <v>8654798</v>
      </c>
      <c r="G40" s="26">
        <v>8654798</v>
      </c>
      <c r="H40" s="27">
        <f t="shared" si="0"/>
        <v>0</v>
      </c>
    </row>
    <row r="41" spans="1:8" x14ac:dyDescent="0.2">
      <c r="A41" s="21" t="s">
        <v>49</v>
      </c>
      <c r="B41" s="36" t="s">
        <v>50</v>
      </c>
      <c r="C41" s="23">
        <v>210108001</v>
      </c>
      <c r="D41" s="33" t="s">
        <v>35</v>
      </c>
      <c r="E41" s="25">
        <v>64449114</v>
      </c>
      <c r="F41" s="25">
        <v>0</v>
      </c>
      <c r="G41" s="26">
        <v>64449114</v>
      </c>
      <c r="H41" s="27">
        <f t="shared" si="0"/>
        <v>0</v>
      </c>
    </row>
    <row r="42" spans="1:8" x14ac:dyDescent="0.2">
      <c r="A42" s="21" t="s">
        <v>49</v>
      </c>
      <c r="B42" s="36" t="s">
        <v>50</v>
      </c>
      <c r="C42" s="23">
        <v>23500000</v>
      </c>
      <c r="D42" s="22" t="s">
        <v>53</v>
      </c>
      <c r="E42" s="25">
        <v>29141161</v>
      </c>
      <c r="F42" s="25">
        <v>6970010</v>
      </c>
      <c r="G42" s="26">
        <v>22171151</v>
      </c>
      <c r="H42" s="27">
        <f t="shared" si="0"/>
        <v>0</v>
      </c>
    </row>
    <row r="43" spans="1:8" x14ac:dyDescent="0.2">
      <c r="A43" s="21" t="s">
        <v>49</v>
      </c>
      <c r="B43" s="36" t="s">
        <v>50</v>
      </c>
      <c r="C43" s="23">
        <v>213013030</v>
      </c>
      <c r="D43" s="33" t="s">
        <v>54</v>
      </c>
      <c r="E43" s="25">
        <v>120000</v>
      </c>
      <c r="F43" s="25">
        <v>120000</v>
      </c>
      <c r="G43" s="26">
        <v>0</v>
      </c>
      <c r="H43" s="27">
        <f t="shared" si="0"/>
        <v>0</v>
      </c>
    </row>
    <row r="44" spans="1:8" x14ac:dyDescent="0.2">
      <c r="A44" s="21" t="s">
        <v>49</v>
      </c>
      <c r="B44" s="36" t="s">
        <v>50</v>
      </c>
      <c r="C44" s="23">
        <v>214213042</v>
      </c>
      <c r="D44" s="22" t="s">
        <v>55</v>
      </c>
      <c r="E44" s="25">
        <v>23373</v>
      </c>
      <c r="F44" s="25">
        <v>23373</v>
      </c>
      <c r="G44" s="26">
        <v>0</v>
      </c>
      <c r="H44" s="27">
        <f t="shared" si="0"/>
        <v>0</v>
      </c>
    </row>
    <row r="45" spans="1:8" x14ac:dyDescent="0.2">
      <c r="A45" s="21" t="s">
        <v>49</v>
      </c>
      <c r="B45" s="36" t="s">
        <v>50</v>
      </c>
      <c r="C45" s="23">
        <v>210023300</v>
      </c>
      <c r="D45" s="33" t="s">
        <v>56</v>
      </c>
      <c r="E45" s="25">
        <v>13965</v>
      </c>
      <c r="F45" s="25">
        <v>13965</v>
      </c>
      <c r="G45" s="26">
        <v>0</v>
      </c>
      <c r="H45" s="27">
        <f t="shared" si="0"/>
        <v>0</v>
      </c>
    </row>
    <row r="46" spans="1:8" x14ac:dyDescent="0.2">
      <c r="A46" s="21" t="s">
        <v>49</v>
      </c>
      <c r="B46" s="36" t="s">
        <v>50</v>
      </c>
      <c r="C46" s="23">
        <v>216570265</v>
      </c>
      <c r="D46" s="22" t="s">
        <v>57</v>
      </c>
      <c r="E46" s="25">
        <v>22500</v>
      </c>
      <c r="F46" s="25">
        <v>22500</v>
      </c>
      <c r="G46" s="26">
        <v>0</v>
      </c>
      <c r="H46" s="27">
        <f t="shared" si="0"/>
        <v>0</v>
      </c>
    </row>
    <row r="47" spans="1:8" x14ac:dyDescent="0.2">
      <c r="A47" s="21" t="s">
        <v>49</v>
      </c>
      <c r="B47" s="36" t="s">
        <v>50</v>
      </c>
      <c r="C47" s="23">
        <v>210013300</v>
      </c>
      <c r="D47" s="33" t="s">
        <v>58</v>
      </c>
      <c r="E47" s="25">
        <v>112000</v>
      </c>
      <c r="F47" s="25">
        <v>112000</v>
      </c>
      <c r="G47" s="26">
        <v>0</v>
      </c>
      <c r="H47" s="27">
        <f t="shared" si="0"/>
        <v>0</v>
      </c>
    </row>
    <row r="48" spans="1:8" x14ac:dyDescent="0.2">
      <c r="A48" s="21" t="s">
        <v>49</v>
      </c>
      <c r="B48" s="36" t="s">
        <v>50</v>
      </c>
      <c r="C48" s="23">
        <v>214013440</v>
      </c>
      <c r="D48" s="33" t="s">
        <v>59</v>
      </c>
      <c r="E48" s="25">
        <v>120000</v>
      </c>
      <c r="F48" s="25">
        <v>120000</v>
      </c>
      <c r="G48" s="26">
        <v>0</v>
      </c>
      <c r="H48" s="27">
        <f t="shared" si="0"/>
        <v>0</v>
      </c>
    </row>
    <row r="49" spans="1:8" x14ac:dyDescent="0.2">
      <c r="A49" s="21" t="s">
        <v>49</v>
      </c>
      <c r="B49" s="36" t="s">
        <v>50</v>
      </c>
      <c r="C49" s="23">
        <v>216008560</v>
      </c>
      <c r="D49" s="33" t="s">
        <v>60</v>
      </c>
      <c r="E49" s="25">
        <v>10035</v>
      </c>
      <c r="F49" s="25">
        <v>10035</v>
      </c>
      <c r="G49" s="26">
        <v>0</v>
      </c>
      <c r="H49" s="27">
        <f t="shared" si="0"/>
        <v>0</v>
      </c>
    </row>
    <row r="50" spans="1:8" x14ac:dyDescent="0.2">
      <c r="A50" s="21" t="s">
        <v>49</v>
      </c>
      <c r="B50" s="36" t="s">
        <v>50</v>
      </c>
      <c r="C50" s="23">
        <v>210547605</v>
      </c>
      <c r="D50" s="33" t="s">
        <v>61</v>
      </c>
      <c r="E50" s="25">
        <v>80114</v>
      </c>
      <c r="F50" s="25">
        <v>80114</v>
      </c>
      <c r="G50" s="26">
        <v>0</v>
      </c>
      <c r="H50" s="27">
        <f t="shared" si="0"/>
        <v>0</v>
      </c>
    </row>
    <row r="51" spans="1:8" x14ac:dyDescent="0.2">
      <c r="A51" s="21" t="s">
        <v>49</v>
      </c>
      <c r="B51" s="36" t="s">
        <v>50</v>
      </c>
      <c r="C51" s="23">
        <v>216713667</v>
      </c>
      <c r="D51" s="33" t="s">
        <v>62</v>
      </c>
      <c r="E51" s="25">
        <v>120000</v>
      </c>
      <c r="F51" s="25">
        <v>120000</v>
      </c>
      <c r="G51" s="26">
        <v>0</v>
      </c>
      <c r="H51" s="27">
        <f t="shared" si="0"/>
        <v>0</v>
      </c>
    </row>
    <row r="52" spans="1:8" x14ac:dyDescent="0.2">
      <c r="A52" s="21" t="s">
        <v>49</v>
      </c>
      <c r="B52" s="36" t="s">
        <v>50</v>
      </c>
      <c r="C52" s="23">
        <v>215786757</v>
      </c>
      <c r="D52" s="22" t="s">
        <v>63</v>
      </c>
      <c r="E52" s="25">
        <v>65353</v>
      </c>
      <c r="F52" s="25">
        <v>65353</v>
      </c>
      <c r="G52" s="26">
        <v>0</v>
      </c>
      <c r="H52" s="27">
        <f t="shared" si="0"/>
        <v>0</v>
      </c>
    </row>
    <row r="53" spans="1:8" x14ac:dyDescent="0.2">
      <c r="A53" s="21" t="s">
        <v>49</v>
      </c>
      <c r="B53" s="36" t="s">
        <v>50</v>
      </c>
      <c r="C53" s="23">
        <v>211370713</v>
      </c>
      <c r="D53" s="22" t="s">
        <v>64</v>
      </c>
      <c r="E53" s="25">
        <v>30000</v>
      </c>
      <c r="F53" s="25">
        <v>30000</v>
      </c>
      <c r="G53" s="26">
        <v>0</v>
      </c>
      <c r="H53" s="27">
        <f t="shared" si="0"/>
        <v>0</v>
      </c>
    </row>
    <row r="54" spans="1:8" x14ac:dyDescent="0.2">
      <c r="A54" s="21" t="s">
        <v>49</v>
      </c>
      <c r="B54" s="36" t="s">
        <v>50</v>
      </c>
      <c r="C54" s="23">
        <v>212499624</v>
      </c>
      <c r="D54" s="22" t="s">
        <v>65</v>
      </c>
      <c r="E54" s="25">
        <v>30000</v>
      </c>
      <c r="F54" s="25">
        <v>30000</v>
      </c>
      <c r="G54" s="26">
        <v>0</v>
      </c>
      <c r="H54" s="27">
        <f t="shared" si="0"/>
        <v>0</v>
      </c>
    </row>
    <row r="55" spans="1:8" x14ac:dyDescent="0.2">
      <c r="A55" s="21" t="s">
        <v>49</v>
      </c>
      <c r="B55" s="36" t="s">
        <v>50</v>
      </c>
      <c r="C55" s="23">
        <v>26800000</v>
      </c>
      <c r="D55" s="22" t="s">
        <v>66</v>
      </c>
      <c r="E55" s="25">
        <v>44125</v>
      </c>
      <c r="F55" s="25">
        <v>44125</v>
      </c>
      <c r="G55" s="26">
        <v>0</v>
      </c>
      <c r="H55" s="27">
        <f t="shared" si="0"/>
        <v>0</v>
      </c>
    </row>
    <row r="56" spans="1:8" x14ac:dyDescent="0.2">
      <c r="A56" s="28" t="s">
        <v>67</v>
      </c>
      <c r="B56" s="29"/>
      <c r="C56" s="24"/>
      <c r="D56" s="24"/>
      <c r="E56" s="30">
        <f t="shared" ref="E56:G56" si="4">SUBTOTAL(9,E38:E55)</f>
        <v>596390995</v>
      </c>
      <c r="F56" s="30">
        <f t="shared" si="4"/>
        <v>58969433</v>
      </c>
      <c r="G56" s="31">
        <f t="shared" si="4"/>
        <v>537421562</v>
      </c>
      <c r="H56" s="27">
        <f t="shared" si="0"/>
        <v>0</v>
      </c>
    </row>
    <row r="57" spans="1:8" x14ac:dyDescent="0.2">
      <c r="A57" s="21" t="s">
        <v>68</v>
      </c>
      <c r="B57" s="36" t="s">
        <v>69</v>
      </c>
      <c r="C57" s="23">
        <v>923272595</v>
      </c>
      <c r="D57" s="22" t="s">
        <v>70</v>
      </c>
      <c r="E57" s="25">
        <v>18908763</v>
      </c>
      <c r="F57" s="25">
        <v>18908763</v>
      </c>
      <c r="G57" s="26">
        <v>0</v>
      </c>
      <c r="H57" s="27">
        <f t="shared" si="0"/>
        <v>0</v>
      </c>
    </row>
    <row r="58" spans="1:8" x14ac:dyDescent="0.2">
      <c r="A58" s="21" t="s">
        <v>68</v>
      </c>
      <c r="B58" s="36" t="s">
        <v>69</v>
      </c>
      <c r="C58" s="23">
        <v>238054001</v>
      </c>
      <c r="D58" s="33" t="s">
        <v>71</v>
      </c>
      <c r="E58" s="25">
        <v>78191377</v>
      </c>
      <c r="F58" s="25">
        <v>0</v>
      </c>
      <c r="G58" s="26">
        <v>78191377</v>
      </c>
      <c r="H58" s="27">
        <f t="shared" si="0"/>
        <v>0</v>
      </c>
    </row>
    <row r="59" spans="1:8" x14ac:dyDescent="0.2">
      <c r="A59" s="21" t="s">
        <v>68</v>
      </c>
      <c r="B59" s="36" t="s">
        <v>69</v>
      </c>
      <c r="C59" s="23">
        <v>230505001</v>
      </c>
      <c r="D59" s="33" t="s">
        <v>46</v>
      </c>
      <c r="E59" s="25">
        <v>4297424297</v>
      </c>
      <c r="F59" s="25">
        <v>0</v>
      </c>
      <c r="G59" s="26">
        <v>4297424297</v>
      </c>
      <c r="H59" s="27">
        <f t="shared" si="0"/>
        <v>0</v>
      </c>
    </row>
    <row r="60" spans="1:8" x14ac:dyDescent="0.2">
      <c r="A60" s="21" t="s">
        <v>68</v>
      </c>
      <c r="B60" s="36" t="s">
        <v>69</v>
      </c>
      <c r="C60" s="23">
        <v>231276001</v>
      </c>
      <c r="D60" s="33" t="s">
        <v>72</v>
      </c>
      <c r="E60" s="25">
        <v>1091400835</v>
      </c>
      <c r="F60" s="25">
        <v>18485882</v>
      </c>
      <c r="G60" s="26">
        <v>1072914953</v>
      </c>
      <c r="H60" s="27">
        <f t="shared" si="0"/>
        <v>0</v>
      </c>
    </row>
    <row r="61" spans="1:8" x14ac:dyDescent="0.2">
      <c r="A61" s="21" t="s">
        <v>68</v>
      </c>
      <c r="B61" s="36" t="s">
        <v>69</v>
      </c>
      <c r="C61" s="23">
        <v>35923000</v>
      </c>
      <c r="D61" s="33" t="s">
        <v>73</v>
      </c>
      <c r="E61" s="25">
        <v>393885630</v>
      </c>
      <c r="F61" s="25">
        <v>42791100</v>
      </c>
      <c r="G61" s="26">
        <v>351094530</v>
      </c>
      <c r="H61" s="27">
        <f t="shared" si="0"/>
        <v>0</v>
      </c>
    </row>
    <row r="62" spans="1:8" x14ac:dyDescent="0.2">
      <c r="A62" s="28" t="s">
        <v>74</v>
      </c>
      <c r="B62" s="29"/>
      <c r="C62" s="24"/>
      <c r="D62" s="24"/>
      <c r="E62" s="30">
        <f t="shared" ref="E62:G62" si="5">SUBTOTAL(9,E57:E61)</f>
        <v>5879810902</v>
      </c>
      <c r="F62" s="30">
        <f t="shared" si="5"/>
        <v>80185745</v>
      </c>
      <c r="G62" s="31">
        <f t="shared" si="5"/>
        <v>5799625157</v>
      </c>
      <c r="H62" s="27">
        <f t="shared" si="0"/>
        <v>0</v>
      </c>
    </row>
    <row r="63" spans="1:8" x14ac:dyDescent="0.2">
      <c r="A63" s="21" t="s">
        <v>75</v>
      </c>
      <c r="B63" s="36" t="s">
        <v>76</v>
      </c>
      <c r="C63" s="23">
        <v>22100000</v>
      </c>
      <c r="D63" s="34" t="s">
        <v>77</v>
      </c>
      <c r="E63" s="25">
        <v>17717</v>
      </c>
      <c r="F63" s="25">
        <v>17717</v>
      </c>
      <c r="G63" s="26">
        <v>0</v>
      </c>
      <c r="H63" s="27">
        <f t="shared" si="0"/>
        <v>0</v>
      </c>
    </row>
    <row r="64" spans="1:8" x14ac:dyDescent="0.2">
      <c r="A64" s="21" t="s">
        <v>75</v>
      </c>
      <c r="B64" s="36" t="s">
        <v>76</v>
      </c>
      <c r="C64" s="23">
        <v>118888000</v>
      </c>
      <c r="D64" s="33" t="s">
        <v>23</v>
      </c>
      <c r="E64" s="25">
        <v>15976</v>
      </c>
      <c r="F64" s="25">
        <v>15976</v>
      </c>
      <c r="G64" s="26">
        <v>0</v>
      </c>
      <c r="H64" s="27">
        <f t="shared" si="0"/>
        <v>0</v>
      </c>
    </row>
    <row r="65" spans="1:8" x14ac:dyDescent="0.2">
      <c r="A65" s="21" t="s">
        <v>75</v>
      </c>
      <c r="B65" s="36" t="s">
        <v>76</v>
      </c>
      <c r="C65" s="23">
        <v>111313000</v>
      </c>
      <c r="D65" s="33" t="s">
        <v>24</v>
      </c>
      <c r="E65" s="25">
        <v>174639</v>
      </c>
      <c r="F65" s="25">
        <v>174639</v>
      </c>
      <c r="G65" s="26">
        <v>0</v>
      </c>
      <c r="H65" s="27">
        <f t="shared" si="0"/>
        <v>0</v>
      </c>
    </row>
    <row r="66" spans="1:8" x14ac:dyDescent="0.2">
      <c r="A66" s="21" t="s">
        <v>75</v>
      </c>
      <c r="B66" s="36" t="s">
        <v>76</v>
      </c>
      <c r="C66" s="23">
        <v>112020000</v>
      </c>
      <c r="D66" s="33" t="s">
        <v>25</v>
      </c>
      <c r="E66" s="25">
        <v>43919</v>
      </c>
      <c r="F66" s="25">
        <v>43919</v>
      </c>
      <c r="G66" s="26">
        <v>0</v>
      </c>
      <c r="H66" s="27">
        <f t="shared" si="0"/>
        <v>0</v>
      </c>
    </row>
    <row r="67" spans="1:8" x14ac:dyDescent="0.2">
      <c r="A67" s="21" t="s">
        <v>75</v>
      </c>
      <c r="B67" s="36" t="s">
        <v>76</v>
      </c>
      <c r="C67" s="23">
        <v>112727000</v>
      </c>
      <c r="D67" s="33" t="s">
        <v>52</v>
      </c>
      <c r="E67" s="25">
        <v>26823839</v>
      </c>
      <c r="F67" s="25">
        <v>299099</v>
      </c>
      <c r="G67" s="26">
        <v>26524740</v>
      </c>
      <c r="H67" s="27">
        <f t="shared" si="0"/>
        <v>0</v>
      </c>
    </row>
    <row r="68" spans="1:8" x14ac:dyDescent="0.2">
      <c r="A68" s="21" t="s">
        <v>75</v>
      </c>
      <c r="B68" s="36" t="s">
        <v>76</v>
      </c>
      <c r="C68" s="23">
        <v>112323000</v>
      </c>
      <c r="D68" s="33" t="s">
        <v>26</v>
      </c>
      <c r="E68" s="25">
        <v>44787</v>
      </c>
      <c r="F68" s="25">
        <v>44787</v>
      </c>
      <c r="G68" s="26">
        <v>0</v>
      </c>
      <c r="H68" s="27">
        <f t="shared" si="0"/>
        <v>0</v>
      </c>
    </row>
    <row r="69" spans="1:8" x14ac:dyDescent="0.2">
      <c r="A69" s="21" t="s">
        <v>75</v>
      </c>
      <c r="B69" s="36" t="s">
        <v>76</v>
      </c>
      <c r="C69" s="23">
        <v>112525000</v>
      </c>
      <c r="D69" s="33" t="s">
        <v>27</v>
      </c>
      <c r="E69" s="25">
        <v>206387</v>
      </c>
      <c r="F69" s="25">
        <v>206387</v>
      </c>
      <c r="G69" s="26">
        <v>0</v>
      </c>
      <c r="H69" s="27">
        <f t="shared" si="0"/>
        <v>0</v>
      </c>
    </row>
    <row r="70" spans="1:8" x14ac:dyDescent="0.2">
      <c r="A70" s="21" t="s">
        <v>75</v>
      </c>
      <c r="B70" s="36" t="s">
        <v>76</v>
      </c>
      <c r="C70" s="23">
        <v>115252000</v>
      </c>
      <c r="D70" s="33" t="s">
        <v>28</v>
      </c>
      <c r="E70" s="25">
        <v>68816</v>
      </c>
      <c r="F70" s="25">
        <v>68816</v>
      </c>
      <c r="G70" s="26">
        <v>0</v>
      </c>
      <c r="H70" s="27">
        <f t="shared" si="0"/>
        <v>0</v>
      </c>
    </row>
    <row r="71" spans="1:8" x14ac:dyDescent="0.2">
      <c r="A71" s="21" t="s">
        <v>75</v>
      </c>
      <c r="B71" s="36" t="s">
        <v>76</v>
      </c>
      <c r="C71" s="23">
        <v>116868000</v>
      </c>
      <c r="D71" s="33" t="s">
        <v>29</v>
      </c>
      <c r="E71" s="25">
        <v>178792</v>
      </c>
      <c r="F71" s="25">
        <v>178792</v>
      </c>
      <c r="G71" s="26">
        <v>0</v>
      </c>
      <c r="H71" s="27">
        <f t="shared" si="0"/>
        <v>0</v>
      </c>
    </row>
    <row r="72" spans="1:8" x14ac:dyDescent="0.2">
      <c r="A72" s="21" t="s">
        <v>75</v>
      </c>
      <c r="B72" s="36" t="s">
        <v>76</v>
      </c>
      <c r="C72" s="23">
        <v>117070000</v>
      </c>
      <c r="D72" s="33" t="s">
        <v>30</v>
      </c>
      <c r="E72" s="25">
        <v>14372</v>
      </c>
      <c r="F72" s="25">
        <v>14372</v>
      </c>
      <c r="G72" s="26">
        <v>0</v>
      </c>
      <c r="H72" s="27">
        <f t="shared" si="0"/>
        <v>0</v>
      </c>
    </row>
    <row r="73" spans="1:8" x14ac:dyDescent="0.2">
      <c r="A73" s="21" t="s">
        <v>75</v>
      </c>
      <c r="B73" s="36" t="s">
        <v>76</v>
      </c>
      <c r="C73" s="23">
        <v>111919000</v>
      </c>
      <c r="D73" s="33" t="s">
        <v>31</v>
      </c>
      <c r="E73" s="25">
        <v>129765</v>
      </c>
      <c r="F73" s="25">
        <v>129765</v>
      </c>
      <c r="G73" s="26">
        <v>0</v>
      </c>
      <c r="H73" s="27">
        <f t="shared" ref="H73:H136" si="6">+F73+G73-E73</f>
        <v>0</v>
      </c>
    </row>
    <row r="74" spans="1:8" x14ac:dyDescent="0.2">
      <c r="A74" s="21" t="s">
        <v>75</v>
      </c>
      <c r="B74" s="36" t="s">
        <v>76</v>
      </c>
      <c r="C74" s="23">
        <v>119797000</v>
      </c>
      <c r="D74" s="33" t="s">
        <v>32</v>
      </c>
      <c r="E74" s="25">
        <v>12576</v>
      </c>
      <c r="F74" s="25">
        <v>12576</v>
      </c>
      <c r="G74" s="26">
        <v>0</v>
      </c>
      <c r="H74" s="27">
        <f t="shared" si="6"/>
        <v>0</v>
      </c>
    </row>
    <row r="75" spans="1:8" x14ac:dyDescent="0.2">
      <c r="A75" s="21" t="s">
        <v>75</v>
      </c>
      <c r="B75" s="36" t="s">
        <v>76</v>
      </c>
      <c r="C75" s="23">
        <v>119999000</v>
      </c>
      <c r="D75" s="33" t="s">
        <v>33</v>
      </c>
      <c r="E75" s="25">
        <v>5132</v>
      </c>
      <c r="F75" s="25">
        <v>5132</v>
      </c>
      <c r="G75" s="26">
        <v>0</v>
      </c>
      <c r="H75" s="27">
        <f t="shared" si="6"/>
        <v>0</v>
      </c>
    </row>
    <row r="76" spans="1:8" x14ac:dyDescent="0.2">
      <c r="A76" s="21" t="s">
        <v>75</v>
      </c>
      <c r="B76" s="36" t="s">
        <v>76</v>
      </c>
      <c r="C76" s="23">
        <v>117676000</v>
      </c>
      <c r="D76" s="33" t="s">
        <v>34</v>
      </c>
      <c r="E76" s="25">
        <v>11816</v>
      </c>
      <c r="F76" s="25">
        <v>11816</v>
      </c>
      <c r="G76" s="26">
        <v>0</v>
      </c>
      <c r="H76" s="27">
        <f t="shared" si="6"/>
        <v>0</v>
      </c>
    </row>
    <row r="77" spans="1:8" x14ac:dyDescent="0.2">
      <c r="A77" s="21" t="s">
        <v>75</v>
      </c>
      <c r="B77" s="36" t="s">
        <v>76</v>
      </c>
      <c r="C77" s="23">
        <v>210108001</v>
      </c>
      <c r="D77" s="33" t="s">
        <v>35</v>
      </c>
      <c r="E77" s="25">
        <v>1451791</v>
      </c>
      <c r="F77" s="25">
        <v>1451791</v>
      </c>
      <c r="G77" s="26">
        <v>0</v>
      </c>
      <c r="H77" s="27">
        <f t="shared" si="6"/>
        <v>0</v>
      </c>
    </row>
    <row r="78" spans="1:8" x14ac:dyDescent="0.2">
      <c r="A78" s="21" t="s">
        <v>75</v>
      </c>
      <c r="B78" s="36" t="s">
        <v>76</v>
      </c>
      <c r="C78" s="23">
        <v>238054001</v>
      </c>
      <c r="D78" s="22" t="s">
        <v>78</v>
      </c>
      <c r="E78" s="25">
        <v>45916043</v>
      </c>
      <c r="F78" s="25">
        <v>702830</v>
      </c>
      <c r="G78" s="26">
        <v>45213213</v>
      </c>
      <c r="H78" s="27">
        <f t="shared" si="6"/>
        <v>0</v>
      </c>
    </row>
    <row r="79" spans="1:8" x14ac:dyDescent="0.2">
      <c r="A79" s="21" t="s">
        <v>75</v>
      </c>
      <c r="B79" s="36" t="s">
        <v>76</v>
      </c>
      <c r="C79" s="23">
        <v>230505001</v>
      </c>
      <c r="D79" s="22" t="s">
        <v>79</v>
      </c>
      <c r="E79" s="25">
        <v>1148565818</v>
      </c>
      <c r="F79" s="25">
        <v>1148565818</v>
      </c>
      <c r="G79" s="26">
        <v>0</v>
      </c>
      <c r="H79" s="27">
        <f t="shared" si="6"/>
        <v>0</v>
      </c>
    </row>
    <row r="80" spans="1:8" x14ac:dyDescent="0.2">
      <c r="A80" s="21" t="s">
        <v>75</v>
      </c>
      <c r="B80" s="36" t="s">
        <v>76</v>
      </c>
      <c r="C80" s="23">
        <v>231276001</v>
      </c>
      <c r="D80" s="33" t="s">
        <v>72</v>
      </c>
      <c r="E80" s="25">
        <v>7201654</v>
      </c>
      <c r="F80" s="25">
        <v>7201654</v>
      </c>
      <c r="G80" s="26">
        <v>0</v>
      </c>
      <c r="H80" s="27">
        <f t="shared" si="6"/>
        <v>0</v>
      </c>
    </row>
    <row r="81" spans="1:8" x14ac:dyDescent="0.2">
      <c r="A81" s="21" t="s">
        <v>75</v>
      </c>
      <c r="B81" s="36" t="s">
        <v>76</v>
      </c>
      <c r="C81" s="23">
        <v>64200000</v>
      </c>
      <c r="D81" s="22" t="s">
        <v>36</v>
      </c>
      <c r="E81" s="25">
        <v>97264</v>
      </c>
      <c r="F81" s="25">
        <v>97264</v>
      </c>
      <c r="G81" s="26">
        <v>0</v>
      </c>
      <c r="H81" s="27">
        <f t="shared" si="6"/>
        <v>0</v>
      </c>
    </row>
    <row r="82" spans="1:8" x14ac:dyDescent="0.2">
      <c r="A82" s="21" t="s">
        <v>75</v>
      </c>
      <c r="B82" s="36" t="s">
        <v>76</v>
      </c>
      <c r="C82" s="23">
        <v>151208000</v>
      </c>
      <c r="D82" s="22" t="s">
        <v>47</v>
      </c>
      <c r="E82" s="25">
        <v>17099200</v>
      </c>
      <c r="F82" s="25">
        <v>17099200</v>
      </c>
      <c r="G82" s="26">
        <v>0</v>
      </c>
      <c r="H82" s="27">
        <f t="shared" si="6"/>
        <v>0</v>
      </c>
    </row>
    <row r="83" spans="1:8" x14ac:dyDescent="0.2">
      <c r="A83" s="21" t="s">
        <v>75</v>
      </c>
      <c r="B83" s="36" t="s">
        <v>76</v>
      </c>
      <c r="C83" s="23">
        <v>213013030</v>
      </c>
      <c r="D83" s="33" t="s">
        <v>54</v>
      </c>
      <c r="E83" s="25">
        <v>117089</v>
      </c>
      <c r="F83" s="25">
        <v>60857</v>
      </c>
      <c r="G83" s="26">
        <v>56232</v>
      </c>
      <c r="H83" s="27">
        <f t="shared" si="6"/>
        <v>0</v>
      </c>
    </row>
    <row r="84" spans="1:8" x14ac:dyDescent="0.2">
      <c r="A84" s="21" t="s">
        <v>75</v>
      </c>
      <c r="B84" s="36" t="s">
        <v>76</v>
      </c>
      <c r="C84" s="23">
        <v>214213042</v>
      </c>
      <c r="D84" s="22" t="s">
        <v>55</v>
      </c>
      <c r="E84" s="25">
        <v>7802</v>
      </c>
      <c r="F84" s="25">
        <v>700</v>
      </c>
      <c r="G84" s="26">
        <v>7102</v>
      </c>
      <c r="H84" s="27">
        <f t="shared" si="6"/>
        <v>0</v>
      </c>
    </row>
    <row r="85" spans="1:8" x14ac:dyDescent="0.2">
      <c r="A85" s="21" t="s">
        <v>75</v>
      </c>
      <c r="B85" s="36" t="s">
        <v>76</v>
      </c>
      <c r="C85" s="23">
        <v>217520175</v>
      </c>
      <c r="D85" s="22" t="s">
        <v>37</v>
      </c>
      <c r="E85" s="25">
        <v>177855</v>
      </c>
      <c r="F85" s="25">
        <v>177855</v>
      </c>
      <c r="G85" s="26">
        <v>0</v>
      </c>
      <c r="H85" s="27">
        <f t="shared" si="6"/>
        <v>0</v>
      </c>
    </row>
    <row r="86" spans="1:8" x14ac:dyDescent="0.2">
      <c r="A86" s="21" t="s">
        <v>75</v>
      </c>
      <c r="B86" s="36" t="s">
        <v>76</v>
      </c>
      <c r="C86" s="23">
        <v>210023300</v>
      </c>
      <c r="D86" s="33" t="s">
        <v>56</v>
      </c>
      <c r="E86" s="25">
        <v>5330</v>
      </c>
      <c r="F86" s="25">
        <v>27</v>
      </c>
      <c r="G86" s="26">
        <v>5303</v>
      </c>
      <c r="H86" s="27">
        <f t="shared" si="6"/>
        <v>0</v>
      </c>
    </row>
    <row r="87" spans="1:8" x14ac:dyDescent="0.2">
      <c r="A87" s="21" t="s">
        <v>75</v>
      </c>
      <c r="B87" s="36" t="s">
        <v>76</v>
      </c>
      <c r="C87" s="23">
        <v>216570265</v>
      </c>
      <c r="D87" s="22" t="s">
        <v>57</v>
      </c>
      <c r="E87" s="25">
        <v>18033</v>
      </c>
      <c r="F87" s="25">
        <v>4717</v>
      </c>
      <c r="G87" s="26">
        <v>13316</v>
      </c>
      <c r="H87" s="27">
        <f t="shared" si="6"/>
        <v>0</v>
      </c>
    </row>
    <row r="88" spans="1:8" x14ac:dyDescent="0.2">
      <c r="A88" s="21" t="s">
        <v>75</v>
      </c>
      <c r="B88" s="36" t="s">
        <v>76</v>
      </c>
      <c r="C88" s="23">
        <v>210013300</v>
      </c>
      <c r="D88" s="33" t="s">
        <v>58</v>
      </c>
      <c r="E88" s="25">
        <v>116731</v>
      </c>
      <c r="F88" s="25">
        <v>65701</v>
      </c>
      <c r="G88" s="26">
        <v>51030</v>
      </c>
      <c r="H88" s="27">
        <f t="shared" si="6"/>
        <v>0</v>
      </c>
    </row>
    <row r="89" spans="1:8" x14ac:dyDescent="0.2">
      <c r="A89" s="21" t="s">
        <v>75</v>
      </c>
      <c r="B89" s="36" t="s">
        <v>76</v>
      </c>
      <c r="C89" s="23">
        <v>214013440</v>
      </c>
      <c r="D89" s="33" t="s">
        <v>59</v>
      </c>
      <c r="E89" s="25">
        <v>119365</v>
      </c>
      <c r="F89" s="25">
        <v>61444</v>
      </c>
      <c r="G89" s="26">
        <v>57921</v>
      </c>
      <c r="H89" s="27">
        <f t="shared" si="6"/>
        <v>0</v>
      </c>
    </row>
    <row r="90" spans="1:8" x14ac:dyDescent="0.2">
      <c r="A90" s="21" t="s">
        <v>75</v>
      </c>
      <c r="B90" s="36" t="s">
        <v>76</v>
      </c>
      <c r="C90" s="23">
        <v>216008560</v>
      </c>
      <c r="D90" s="33" t="s">
        <v>60</v>
      </c>
      <c r="E90" s="25">
        <v>3895</v>
      </c>
      <c r="F90" s="25">
        <v>72</v>
      </c>
      <c r="G90" s="26">
        <v>3823</v>
      </c>
      <c r="H90" s="27">
        <f t="shared" si="6"/>
        <v>0</v>
      </c>
    </row>
    <row r="91" spans="1:8" x14ac:dyDescent="0.2">
      <c r="A91" s="21" t="s">
        <v>75</v>
      </c>
      <c r="B91" s="36" t="s">
        <v>76</v>
      </c>
      <c r="C91" s="23">
        <v>210127001</v>
      </c>
      <c r="D91" s="22" t="s">
        <v>38</v>
      </c>
      <c r="E91" s="25">
        <v>3103791</v>
      </c>
      <c r="F91" s="25">
        <v>3103791</v>
      </c>
      <c r="G91" s="26">
        <v>0</v>
      </c>
      <c r="H91" s="27">
        <f t="shared" si="6"/>
        <v>0</v>
      </c>
    </row>
    <row r="92" spans="1:8" x14ac:dyDescent="0.2">
      <c r="A92" s="21" t="s">
        <v>75</v>
      </c>
      <c r="B92" s="36" t="s">
        <v>76</v>
      </c>
      <c r="C92" s="23">
        <v>210547605</v>
      </c>
      <c r="D92" s="33" t="s">
        <v>61</v>
      </c>
      <c r="E92" s="25">
        <v>59043</v>
      </c>
      <c r="F92" s="25">
        <v>29066</v>
      </c>
      <c r="G92" s="26">
        <v>29977</v>
      </c>
      <c r="H92" s="27">
        <f t="shared" si="6"/>
        <v>0</v>
      </c>
    </row>
    <row r="93" spans="1:8" x14ac:dyDescent="0.2">
      <c r="A93" s="21" t="s">
        <v>75</v>
      </c>
      <c r="B93" s="36" t="s">
        <v>76</v>
      </c>
      <c r="C93" s="23">
        <v>215905659</v>
      </c>
      <c r="D93" s="22" t="s">
        <v>39</v>
      </c>
      <c r="E93" s="25">
        <v>178328</v>
      </c>
      <c r="F93" s="25">
        <v>178328</v>
      </c>
      <c r="G93" s="26">
        <v>0</v>
      </c>
      <c r="H93" s="27">
        <f t="shared" si="6"/>
        <v>0</v>
      </c>
    </row>
    <row r="94" spans="1:8" x14ac:dyDescent="0.2">
      <c r="A94" s="21" t="s">
        <v>75</v>
      </c>
      <c r="B94" s="36" t="s">
        <v>76</v>
      </c>
      <c r="C94" s="23">
        <v>216713667</v>
      </c>
      <c r="D94" s="33" t="s">
        <v>62</v>
      </c>
      <c r="E94" s="25">
        <v>118249</v>
      </c>
      <c r="F94" s="25">
        <v>65463</v>
      </c>
      <c r="G94" s="26">
        <v>52786</v>
      </c>
      <c r="H94" s="27">
        <f t="shared" si="6"/>
        <v>0</v>
      </c>
    </row>
    <row r="95" spans="1:8" x14ac:dyDescent="0.2">
      <c r="A95" s="21" t="s">
        <v>75</v>
      </c>
      <c r="B95" s="36" t="s">
        <v>76</v>
      </c>
      <c r="C95" s="23">
        <v>215786757</v>
      </c>
      <c r="D95" s="22" t="s">
        <v>63</v>
      </c>
      <c r="E95" s="25">
        <v>65108</v>
      </c>
      <c r="F95" s="25">
        <v>22784</v>
      </c>
      <c r="G95" s="26">
        <v>42324</v>
      </c>
      <c r="H95" s="27">
        <f t="shared" si="6"/>
        <v>0</v>
      </c>
    </row>
    <row r="96" spans="1:8" x14ac:dyDescent="0.2">
      <c r="A96" s="21" t="s">
        <v>75</v>
      </c>
      <c r="B96" s="36" t="s">
        <v>76</v>
      </c>
      <c r="C96" s="23">
        <v>211370713</v>
      </c>
      <c r="D96" s="22" t="s">
        <v>64</v>
      </c>
      <c r="E96" s="25">
        <v>23798</v>
      </c>
      <c r="F96" s="25">
        <v>6997</v>
      </c>
      <c r="G96" s="26">
        <v>16801</v>
      </c>
      <c r="H96" s="27">
        <f t="shared" si="6"/>
        <v>0</v>
      </c>
    </row>
    <row r="97" spans="1:8" x14ac:dyDescent="0.2">
      <c r="A97" s="21" t="s">
        <v>75</v>
      </c>
      <c r="B97" s="36" t="s">
        <v>76</v>
      </c>
      <c r="C97" s="23">
        <v>217013670</v>
      </c>
      <c r="D97" s="22" t="s">
        <v>40</v>
      </c>
      <c r="E97" s="25">
        <v>178441</v>
      </c>
      <c r="F97" s="25">
        <v>178441</v>
      </c>
      <c r="G97" s="26">
        <v>0</v>
      </c>
      <c r="H97" s="27">
        <f t="shared" si="6"/>
        <v>0</v>
      </c>
    </row>
    <row r="98" spans="1:8" x14ac:dyDescent="0.2">
      <c r="A98" s="21" t="s">
        <v>75</v>
      </c>
      <c r="B98" s="36" t="s">
        <v>76</v>
      </c>
      <c r="C98" s="23">
        <v>212499624</v>
      </c>
      <c r="D98" s="22" t="s">
        <v>65</v>
      </c>
      <c r="E98" s="25">
        <v>29571</v>
      </c>
      <c r="F98" s="25">
        <v>7041</v>
      </c>
      <c r="G98" s="26">
        <v>22530</v>
      </c>
      <c r="H98" s="27">
        <f t="shared" si="6"/>
        <v>0</v>
      </c>
    </row>
    <row r="99" spans="1:8" x14ac:dyDescent="0.2">
      <c r="A99" s="21" t="s">
        <v>75</v>
      </c>
      <c r="B99" s="36" t="s">
        <v>76</v>
      </c>
      <c r="C99" s="23">
        <v>214547745</v>
      </c>
      <c r="D99" s="22" t="s">
        <v>41</v>
      </c>
      <c r="E99" s="25">
        <v>181533</v>
      </c>
      <c r="F99" s="25">
        <v>181533</v>
      </c>
      <c r="G99" s="26">
        <v>0</v>
      </c>
      <c r="H99" s="27">
        <f t="shared" si="6"/>
        <v>0</v>
      </c>
    </row>
    <row r="100" spans="1:8" x14ac:dyDescent="0.2">
      <c r="A100" s="21" t="s">
        <v>75</v>
      </c>
      <c r="B100" s="36" t="s">
        <v>76</v>
      </c>
      <c r="C100" s="23">
        <v>215513655</v>
      </c>
      <c r="D100" s="22" t="s">
        <v>42</v>
      </c>
      <c r="E100" s="25">
        <v>182784</v>
      </c>
      <c r="F100" s="25">
        <v>182784</v>
      </c>
      <c r="G100" s="26">
        <v>0</v>
      </c>
      <c r="H100" s="27">
        <f t="shared" si="6"/>
        <v>0</v>
      </c>
    </row>
    <row r="101" spans="1:8" x14ac:dyDescent="0.2">
      <c r="A101" s="21" t="s">
        <v>75</v>
      </c>
      <c r="B101" s="36" t="s">
        <v>76</v>
      </c>
      <c r="C101" s="23">
        <v>26800000</v>
      </c>
      <c r="D101" s="22" t="s">
        <v>66</v>
      </c>
      <c r="E101" s="25">
        <v>2120</v>
      </c>
      <c r="F101" s="25">
        <v>2120</v>
      </c>
      <c r="G101" s="26">
        <v>0</v>
      </c>
      <c r="H101" s="27">
        <f t="shared" si="6"/>
        <v>0</v>
      </c>
    </row>
    <row r="102" spans="1:8" x14ac:dyDescent="0.2">
      <c r="A102" s="21" t="s">
        <v>75</v>
      </c>
      <c r="B102" s="36" t="s">
        <v>76</v>
      </c>
      <c r="C102" s="23">
        <v>35923000</v>
      </c>
      <c r="D102" s="33" t="s">
        <v>73</v>
      </c>
      <c r="E102" s="25">
        <v>0</v>
      </c>
      <c r="F102" s="25">
        <v>0</v>
      </c>
      <c r="G102" s="26">
        <v>0</v>
      </c>
      <c r="H102" s="27">
        <f t="shared" si="6"/>
        <v>0</v>
      </c>
    </row>
    <row r="103" spans="1:8" x14ac:dyDescent="0.2">
      <c r="A103" s="28" t="s">
        <v>80</v>
      </c>
      <c r="B103" s="29"/>
      <c r="C103" s="33"/>
      <c r="D103" s="33"/>
      <c r="E103" s="30">
        <f t="shared" ref="E103:G103" si="7">SUBTOTAL(9,E63:E102)</f>
        <v>1252769169</v>
      </c>
      <c r="F103" s="30">
        <f t="shared" si="7"/>
        <v>1180672071</v>
      </c>
      <c r="G103" s="31">
        <f t="shared" si="7"/>
        <v>72097098</v>
      </c>
      <c r="H103" s="27">
        <f t="shared" si="6"/>
        <v>0</v>
      </c>
    </row>
    <row r="104" spans="1:8" x14ac:dyDescent="0.2">
      <c r="A104" s="37" t="s">
        <v>81</v>
      </c>
      <c r="B104" s="36" t="s">
        <v>82</v>
      </c>
      <c r="C104" s="23">
        <v>21176000</v>
      </c>
      <c r="D104" s="33" t="s">
        <v>83</v>
      </c>
      <c r="E104" s="25">
        <v>835150</v>
      </c>
      <c r="F104" s="25">
        <v>835150</v>
      </c>
      <c r="G104" s="26">
        <v>0</v>
      </c>
      <c r="H104" s="27">
        <f t="shared" si="6"/>
        <v>0</v>
      </c>
    </row>
    <row r="105" spans="1:8" x14ac:dyDescent="0.2">
      <c r="A105" s="37" t="s">
        <v>81</v>
      </c>
      <c r="B105" s="36" t="s">
        <v>82</v>
      </c>
      <c r="C105" s="23">
        <v>124552000</v>
      </c>
      <c r="D105" s="33" t="s">
        <v>84</v>
      </c>
      <c r="E105" s="25">
        <v>16390972</v>
      </c>
      <c r="F105" s="25">
        <v>16390972</v>
      </c>
      <c r="G105" s="26">
        <v>0</v>
      </c>
      <c r="H105" s="27">
        <f t="shared" si="6"/>
        <v>0</v>
      </c>
    </row>
    <row r="106" spans="1:8" x14ac:dyDescent="0.2">
      <c r="A106" s="37" t="s">
        <v>81</v>
      </c>
      <c r="B106" s="36" t="s">
        <v>82</v>
      </c>
      <c r="C106" s="23">
        <v>117373000</v>
      </c>
      <c r="D106" s="33" t="s">
        <v>85</v>
      </c>
      <c r="E106" s="25">
        <v>13021993</v>
      </c>
      <c r="F106" s="25">
        <v>13021993</v>
      </c>
      <c r="G106" s="26">
        <v>0</v>
      </c>
      <c r="H106" s="27">
        <f t="shared" si="6"/>
        <v>0</v>
      </c>
    </row>
    <row r="107" spans="1:8" x14ac:dyDescent="0.2">
      <c r="A107" s="37" t="s">
        <v>81</v>
      </c>
      <c r="B107" s="36" t="s">
        <v>82</v>
      </c>
      <c r="C107" s="23">
        <v>11500000</v>
      </c>
      <c r="D107" s="33" t="s">
        <v>0</v>
      </c>
      <c r="E107" s="25">
        <v>33000000</v>
      </c>
      <c r="F107" s="25">
        <v>33000000</v>
      </c>
      <c r="G107" s="26">
        <v>0</v>
      </c>
      <c r="H107" s="27">
        <f t="shared" si="6"/>
        <v>0</v>
      </c>
    </row>
    <row r="108" spans="1:8" x14ac:dyDescent="0.2">
      <c r="A108" s="37" t="s">
        <v>81</v>
      </c>
      <c r="B108" s="36" t="s">
        <v>82</v>
      </c>
      <c r="C108" s="23">
        <v>24666000</v>
      </c>
      <c r="D108" s="33" t="s">
        <v>86</v>
      </c>
      <c r="E108" s="25">
        <v>15000000</v>
      </c>
      <c r="F108" s="25">
        <v>15000000</v>
      </c>
      <c r="G108" s="26">
        <v>0</v>
      </c>
      <c r="H108" s="27">
        <f t="shared" si="6"/>
        <v>0</v>
      </c>
    </row>
    <row r="109" spans="1:8" x14ac:dyDescent="0.2">
      <c r="A109" s="37" t="s">
        <v>81</v>
      </c>
      <c r="B109" s="36" t="s">
        <v>82</v>
      </c>
      <c r="C109" s="23">
        <v>35923000</v>
      </c>
      <c r="D109" s="33" t="s">
        <v>87</v>
      </c>
      <c r="E109" s="25">
        <v>30560000</v>
      </c>
      <c r="F109" s="25">
        <v>30560000</v>
      </c>
      <c r="G109" s="26">
        <v>0</v>
      </c>
      <c r="H109" s="27">
        <f t="shared" si="6"/>
        <v>0</v>
      </c>
    </row>
    <row r="110" spans="1:8" x14ac:dyDescent="0.2">
      <c r="A110" s="37" t="s">
        <v>81</v>
      </c>
      <c r="B110" s="36" t="s">
        <v>82</v>
      </c>
      <c r="C110" s="23">
        <v>41200000</v>
      </c>
      <c r="D110" s="33" t="s">
        <v>88</v>
      </c>
      <c r="E110" s="25">
        <v>20000000</v>
      </c>
      <c r="F110" s="25">
        <v>20000000</v>
      </c>
      <c r="G110" s="26">
        <v>0</v>
      </c>
      <c r="H110" s="27">
        <f t="shared" si="6"/>
        <v>0</v>
      </c>
    </row>
    <row r="111" spans="1:8" x14ac:dyDescent="0.2">
      <c r="A111" s="37" t="s">
        <v>81</v>
      </c>
      <c r="B111" s="36" t="s">
        <v>82</v>
      </c>
      <c r="C111" s="23">
        <v>41300000</v>
      </c>
      <c r="D111" s="33" t="s">
        <v>89</v>
      </c>
      <c r="E111" s="25">
        <v>100000000</v>
      </c>
      <c r="F111" s="25">
        <v>100000000</v>
      </c>
      <c r="G111" s="26">
        <v>0</v>
      </c>
      <c r="H111" s="27">
        <f t="shared" si="6"/>
        <v>0</v>
      </c>
    </row>
    <row r="112" spans="1:8" x14ac:dyDescent="0.2">
      <c r="A112" s="37" t="s">
        <v>81</v>
      </c>
      <c r="B112" s="36" t="s">
        <v>82</v>
      </c>
      <c r="C112" s="23">
        <v>41800000</v>
      </c>
      <c r="D112" s="33" t="s">
        <v>90</v>
      </c>
      <c r="E112" s="25">
        <v>10000000</v>
      </c>
      <c r="F112" s="25">
        <v>10000000</v>
      </c>
      <c r="G112" s="26">
        <v>0</v>
      </c>
      <c r="H112" s="27">
        <f t="shared" si="6"/>
        <v>0</v>
      </c>
    </row>
    <row r="113" spans="1:8" x14ac:dyDescent="0.2">
      <c r="A113" s="37" t="s">
        <v>81</v>
      </c>
      <c r="B113" s="36" t="s">
        <v>82</v>
      </c>
      <c r="C113" s="23">
        <v>42200000</v>
      </c>
      <c r="D113" s="33" t="s">
        <v>91</v>
      </c>
      <c r="E113" s="25">
        <v>676000000</v>
      </c>
      <c r="F113" s="25">
        <v>676000000</v>
      </c>
      <c r="G113" s="26">
        <v>0</v>
      </c>
      <c r="H113" s="27">
        <f t="shared" si="6"/>
        <v>0</v>
      </c>
    </row>
    <row r="114" spans="1:8" x14ac:dyDescent="0.2">
      <c r="A114" s="37" t="s">
        <v>81</v>
      </c>
      <c r="B114" s="36" t="s">
        <v>82</v>
      </c>
      <c r="C114" s="23">
        <v>43400000</v>
      </c>
      <c r="D114" s="33" t="s">
        <v>92</v>
      </c>
      <c r="E114" s="25">
        <v>140000000</v>
      </c>
      <c r="F114" s="25">
        <v>140000000</v>
      </c>
      <c r="G114" s="26">
        <v>0</v>
      </c>
      <c r="H114" s="27">
        <f t="shared" si="6"/>
        <v>0</v>
      </c>
    </row>
    <row r="115" spans="1:8" x14ac:dyDescent="0.2">
      <c r="A115" s="37" t="s">
        <v>81</v>
      </c>
      <c r="B115" s="36" t="s">
        <v>82</v>
      </c>
      <c r="C115" s="23">
        <v>44500000</v>
      </c>
      <c r="D115" s="33" t="s">
        <v>93</v>
      </c>
      <c r="E115" s="25">
        <v>140000000</v>
      </c>
      <c r="F115" s="25">
        <v>140000000</v>
      </c>
      <c r="G115" s="26">
        <v>0</v>
      </c>
      <c r="H115" s="27">
        <f t="shared" si="6"/>
        <v>0</v>
      </c>
    </row>
    <row r="116" spans="1:8" x14ac:dyDescent="0.2">
      <c r="A116" s="37" t="s">
        <v>81</v>
      </c>
      <c r="B116" s="36" t="s">
        <v>82</v>
      </c>
      <c r="C116" s="23">
        <v>44600000</v>
      </c>
      <c r="D116" s="33" t="s">
        <v>94</v>
      </c>
      <c r="E116" s="25">
        <v>10450000</v>
      </c>
      <c r="F116" s="25">
        <v>10450000</v>
      </c>
      <c r="G116" s="26">
        <v>0</v>
      </c>
      <c r="H116" s="27">
        <f t="shared" si="6"/>
        <v>0</v>
      </c>
    </row>
    <row r="117" spans="1:8" x14ac:dyDescent="0.2">
      <c r="A117" s="37" t="s">
        <v>81</v>
      </c>
      <c r="B117" s="36" t="s">
        <v>82</v>
      </c>
      <c r="C117" s="23">
        <v>45600000</v>
      </c>
      <c r="D117" s="33" t="s">
        <v>95</v>
      </c>
      <c r="E117" s="25">
        <v>1000000</v>
      </c>
      <c r="F117" s="25">
        <v>1000000</v>
      </c>
      <c r="G117" s="26">
        <v>0</v>
      </c>
      <c r="H117" s="27">
        <f t="shared" si="6"/>
        <v>0</v>
      </c>
    </row>
    <row r="118" spans="1:8" x14ac:dyDescent="0.2">
      <c r="A118" s="37" t="s">
        <v>81</v>
      </c>
      <c r="B118" s="36" t="s">
        <v>82</v>
      </c>
      <c r="C118" s="23">
        <v>69600000</v>
      </c>
      <c r="D118" s="33" t="s">
        <v>96</v>
      </c>
      <c r="E118" s="25">
        <v>943222700</v>
      </c>
      <c r="F118" s="25">
        <v>943222700</v>
      </c>
      <c r="G118" s="26">
        <v>0</v>
      </c>
      <c r="H118" s="27">
        <f t="shared" si="6"/>
        <v>0</v>
      </c>
    </row>
    <row r="119" spans="1:8" x14ac:dyDescent="0.2">
      <c r="A119" s="37" t="s">
        <v>81</v>
      </c>
      <c r="B119" s="36" t="s">
        <v>82</v>
      </c>
      <c r="C119" s="23">
        <v>121105000</v>
      </c>
      <c r="D119" s="33" t="s">
        <v>97</v>
      </c>
      <c r="E119" s="25">
        <v>4000000</v>
      </c>
      <c r="F119" s="25">
        <v>4000000</v>
      </c>
      <c r="G119" s="26">
        <v>0</v>
      </c>
      <c r="H119" s="27">
        <f t="shared" si="6"/>
        <v>0</v>
      </c>
    </row>
    <row r="120" spans="1:8" x14ac:dyDescent="0.2">
      <c r="A120" s="37" t="s">
        <v>81</v>
      </c>
      <c r="B120" s="36" t="s">
        <v>82</v>
      </c>
      <c r="C120" s="23">
        <v>923270343</v>
      </c>
      <c r="D120" s="33" t="s">
        <v>98</v>
      </c>
      <c r="E120" s="25">
        <v>107000</v>
      </c>
      <c r="F120" s="25">
        <v>107000</v>
      </c>
      <c r="G120" s="26">
        <v>0</v>
      </c>
      <c r="H120" s="27">
        <f t="shared" si="6"/>
        <v>0</v>
      </c>
    </row>
    <row r="121" spans="1:8" x14ac:dyDescent="0.2">
      <c r="A121" s="28" t="s">
        <v>99</v>
      </c>
      <c r="B121" s="29"/>
      <c r="C121" s="33"/>
      <c r="D121" s="33"/>
      <c r="E121" s="30">
        <f>SUM(E104:E120)</f>
        <v>2153587815</v>
      </c>
      <c r="F121" s="30">
        <f>SUM(F104:F120)</f>
        <v>2153587815</v>
      </c>
      <c r="G121" s="31">
        <f>SUM(G104:G120)</f>
        <v>0</v>
      </c>
      <c r="H121" s="27">
        <f t="shared" si="6"/>
        <v>0</v>
      </c>
    </row>
    <row r="122" spans="1:8" x14ac:dyDescent="0.2">
      <c r="A122" s="21" t="s">
        <v>100</v>
      </c>
      <c r="B122" s="24" t="s">
        <v>101</v>
      </c>
      <c r="C122" s="23">
        <v>44200000</v>
      </c>
      <c r="D122" s="33" t="s">
        <v>102</v>
      </c>
      <c r="E122" s="25">
        <v>169305</v>
      </c>
      <c r="F122" s="25">
        <v>169302</v>
      </c>
      <c r="G122" s="26">
        <v>0</v>
      </c>
      <c r="H122" s="27">
        <f t="shared" si="6"/>
        <v>-3</v>
      </c>
    </row>
    <row r="123" spans="1:8" x14ac:dyDescent="0.2">
      <c r="A123" s="28" t="s">
        <v>103</v>
      </c>
      <c r="B123" s="29"/>
      <c r="C123" s="33"/>
      <c r="D123" s="33"/>
      <c r="E123" s="30">
        <f t="shared" ref="E123:G123" si="8">SUBTOTAL(9,E122:E122)</f>
        <v>169305</v>
      </c>
      <c r="F123" s="30">
        <f t="shared" si="8"/>
        <v>169302</v>
      </c>
      <c r="G123" s="31">
        <f t="shared" si="8"/>
        <v>0</v>
      </c>
      <c r="H123" s="27">
        <f t="shared" si="6"/>
        <v>-3</v>
      </c>
    </row>
    <row r="124" spans="1:8" x14ac:dyDescent="0.2">
      <c r="A124" s="21" t="s">
        <v>104</v>
      </c>
      <c r="B124" s="36" t="s">
        <v>105</v>
      </c>
      <c r="C124" s="23">
        <v>11500000</v>
      </c>
      <c r="D124" s="33" t="s">
        <v>0</v>
      </c>
      <c r="E124" s="25">
        <v>1224415368</v>
      </c>
      <c r="F124" s="25">
        <v>213895391</v>
      </c>
      <c r="G124" s="26">
        <v>1010519977</v>
      </c>
      <c r="H124" s="27">
        <f t="shared" si="6"/>
        <v>0</v>
      </c>
    </row>
    <row r="125" spans="1:8" x14ac:dyDescent="0.2">
      <c r="A125" s="21" t="s">
        <v>104</v>
      </c>
      <c r="B125" s="36" t="s">
        <v>105</v>
      </c>
      <c r="C125" s="23">
        <v>14500000</v>
      </c>
      <c r="D125" s="33" t="s">
        <v>106</v>
      </c>
      <c r="E125" s="25">
        <v>90583300</v>
      </c>
      <c r="F125" s="25">
        <v>0</v>
      </c>
      <c r="G125" s="26">
        <v>90583300</v>
      </c>
      <c r="H125" s="27">
        <f t="shared" si="6"/>
        <v>0</v>
      </c>
    </row>
    <row r="126" spans="1:8" x14ac:dyDescent="0.2">
      <c r="A126" s="21" t="s">
        <v>104</v>
      </c>
      <c r="B126" s="36" t="s">
        <v>105</v>
      </c>
      <c r="C126" s="23">
        <v>14600000</v>
      </c>
      <c r="D126" s="33" t="s">
        <v>107</v>
      </c>
      <c r="E126" s="25">
        <v>16900000</v>
      </c>
      <c r="F126" s="25">
        <v>0</v>
      </c>
      <c r="G126" s="26">
        <v>16900000</v>
      </c>
      <c r="H126" s="27">
        <f t="shared" si="6"/>
        <v>0</v>
      </c>
    </row>
    <row r="127" spans="1:8" x14ac:dyDescent="0.2">
      <c r="A127" s="21" t="s">
        <v>104</v>
      </c>
      <c r="B127" s="36" t="s">
        <v>105</v>
      </c>
      <c r="C127" s="23">
        <v>20900000</v>
      </c>
      <c r="D127" s="33" t="s">
        <v>108</v>
      </c>
      <c r="E127" s="25">
        <v>200000000</v>
      </c>
      <c r="F127" s="25">
        <v>200000000</v>
      </c>
      <c r="G127" s="26">
        <v>0</v>
      </c>
      <c r="H127" s="27">
        <f t="shared" si="6"/>
        <v>0</v>
      </c>
    </row>
    <row r="128" spans="1:8" x14ac:dyDescent="0.2">
      <c r="A128" s="21" t="s">
        <v>104</v>
      </c>
      <c r="B128" s="36" t="s">
        <v>105</v>
      </c>
      <c r="C128" s="23">
        <v>21176000</v>
      </c>
      <c r="D128" s="33" t="s">
        <v>83</v>
      </c>
      <c r="E128" s="25">
        <v>73604979</v>
      </c>
      <c r="F128" s="25">
        <v>3604979</v>
      </c>
      <c r="G128" s="26">
        <v>70000000</v>
      </c>
      <c r="H128" s="27">
        <f t="shared" si="6"/>
        <v>0</v>
      </c>
    </row>
    <row r="129" spans="1:8" x14ac:dyDescent="0.2">
      <c r="A129" s="21" t="s">
        <v>104</v>
      </c>
      <c r="B129" s="36" t="s">
        <v>105</v>
      </c>
      <c r="C129" s="23">
        <v>21900000</v>
      </c>
      <c r="D129" s="33" t="s">
        <v>109</v>
      </c>
      <c r="E129" s="25">
        <v>1100</v>
      </c>
      <c r="F129" s="25">
        <v>0</v>
      </c>
      <c r="G129" s="26">
        <v>1100</v>
      </c>
      <c r="H129" s="27">
        <f t="shared" si="6"/>
        <v>0</v>
      </c>
    </row>
    <row r="130" spans="1:8" x14ac:dyDescent="0.2">
      <c r="A130" s="21" t="s">
        <v>104</v>
      </c>
      <c r="B130" s="36" t="s">
        <v>105</v>
      </c>
      <c r="C130" s="23">
        <v>22100000</v>
      </c>
      <c r="D130" s="33" t="s">
        <v>110</v>
      </c>
      <c r="E130" s="25">
        <v>62244000</v>
      </c>
      <c r="F130" s="25">
        <v>0</v>
      </c>
      <c r="G130" s="26">
        <v>62244000</v>
      </c>
      <c r="H130" s="27">
        <f t="shared" si="6"/>
        <v>0</v>
      </c>
    </row>
    <row r="131" spans="1:8" x14ac:dyDescent="0.2">
      <c r="A131" s="21" t="s">
        <v>104</v>
      </c>
      <c r="B131" s="36" t="s">
        <v>105</v>
      </c>
      <c r="C131" s="23">
        <v>22200000</v>
      </c>
      <c r="D131" s="33" t="s">
        <v>111</v>
      </c>
      <c r="E131" s="25">
        <v>21700</v>
      </c>
      <c r="F131" s="25">
        <v>0</v>
      </c>
      <c r="G131" s="26">
        <v>21700</v>
      </c>
      <c r="H131" s="27">
        <f t="shared" si="6"/>
        <v>0</v>
      </c>
    </row>
    <row r="132" spans="1:8" x14ac:dyDescent="0.2">
      <c r="A132" s="21" t="s">
        <v>104</v>
      </c>
      <c r="B132" s="36" t="s">
        <v>105</v>
      </c>
      <c r="C132" s="23">
        <v>23100000</v>
      </c>
      <c r="D132" s="33" t="s">
        <v>112</v>
      </c>
      <c r="E132" s="25">
        <v>47041800</v>
      </c>
      <c r="F132" s="25">
        <v>0</v>
      </c>
      <c r="G132" s="26">
        <v>47041800</v>
      </c>
      <c r="H132" s="27">
        <f t="shared" si="6"/>
        <v>0</v>
      </c>
    </row>
    <row r="133" spans="1:8" x14ac:dyDescent="0.2">
      <c r="A133" s="21" t="s">
        <v>104</v>
      </c>
      <c r="B133" s="36" t="s">
        <v>105</v>
      </c>
      <c r="C133" s="23">
        <v>24666000</v>
      </c>
      <c r="D133" s="33" t="s">
        <v>86</v>
      </c>
      <c r="E133" s="25">
        <v>174534000</v>
      </c>
      <c r="F133" s="25">
        <v>0</v>
      </c>
      <c r="G133" s="26">
        <v>174534000</v>
      </c>
      <c r="H133" s="27">
        <f t="shared" si="6"/>
        <v>0</v>
      </c>
    </row>
    <row r="134" spans="1:8" x14ac:dyDescent="0.2">
      <c r="A134" s="21" t="s">
        <v>104</v>
      </c>
      <c r="B134" s="36" t="s">
        <v>105</v>
      </c>
      <c r="C134" s="23">
        <v>25400000</v>
      </c>
      <c r="D134" s="33" t="s">
        <v>113</v>
      </c>
      <c r="E134" s="25">
        <v>15000000</v>
      </c>
      <c r="F134" s="25">
        <v>15000000</v>
      </c>
      <c r="G134" s="26">
        <v>0</v>
      </c>
      <c r="H134" s="27">
        <f t="shared" si="6"/>
        <v>0</v>
      </c>
    </row>
    <row r="135" spans="1:8" x14ac:dyDescent="0.2">
      <c r="A135" s="21" t="s">
        <v>104</v>
      </c>
      <c r="B135" s="36" t="s">
        <v>105</v>
      </c>
      <c r="C135" s="23">
        <v>26000000</v>
      </c>
      <c r="D135" s="33" t="s">
        <v>114</v>
      </c>
      <c r="E135" s="25">
        <v>68100</v>
      </c>
      <c r="F135" s="25">
        <v>0</v>
      </c>
      <c r="G135" s="26">
        <v>68100</v>
      </c>
      <c r="H135" s="27">
        <f t="shared" si="6"/>
        <v>0</v>
      </c>
    </row>
    <row r="136" spans="1:8" x14ac:dyDescent="0.2">
      <c r="A136" s="21" t="s">
        <v>104</v>
      </c>
      <c r="B136" s="36" t="s">
        <v>105</v>
      </c>
      <c r="C136" s="23">
        <v>27219000</v>
      </c>
      <c r="D136" s="33" t="s">
        <v>115</v>
      </c>
      <c r="E136" s="25">
        <v>3502500</v>
      </c>
      <c r="F136" s="25">
        <v>0</v>
      </c>
      <c r="G136" s="26">
        <v>3502500</v>
      </c>
      <c r="H136" s="27">
        <f t="shared" si="6"/>
        <v>0</v>
      </c>
    </row>
    <row r="137" spans="1:8" x14ac:dyDescent="0.2">
      <c r="A137" s="21" t="s">
        <v>104</v>
      </c>
      <c r="B137" s="36" t="s">
        <v>105</v>
      </c>
      <c r="C137" s="23">
        <v>28000000</v>
      </c>
      <c r="D137" s="33" t="s">
        <v>116</v>
      </c>
      <c r="E137" s="25">
        <v>2901400</v>
      </c>
      <c r="F137" s="25">
        <v>0</v>
      </c>
      <c r="G137" s="26">
        <v>2901400</v>
      </c>
      <c r="H137" s="27">
        <f t="shared" ref="H137:H200" si="9">+F137+G137-E137</f>
        <v>0</v>
      </c>
    </row>
    <row r="138" spans="1:8" x14ac:dyDescent="0.2">
      <c r="A138" s="21" t="s">
        <v>104</v>
      </c>
      <c r="B138" s="36" t="s">
        <v>105</v>
      </c>
      <c r="C138" s="23">
        <v>31400000</v>
      </c>
      <c r="D138" s="33" t="s">
        <v>117</v>
      </c>
      <c r="E138" s="25">
        <v>3375960</v>
      </c>
      <c r="F138" s="25">
        <v>0</v>
      </c>
      <c r="G138" s="26">
        <v>3375960</v>
      </c>
      <c r="H138" s="27">
        <f t="shared" si="9"/>
        <v>0</v>
      </c>
    </row>
    <row r="139" spans="1:8" x14ac:dyDescent="0.2">
      <c r="A139" s="21" t="s">
        <v>104</v>
      </c>
      <c r="B139" s="36" t="s">
        <v>105</v>
      </c>
      <c r="C139" s="23">
        <v>32000000</v>
      </c>
      <c r="D139" s="33" t="s">
        <v>118</v>
      </c>
      <c r="E139" s="25">
        <v>14042821</v>
      </c>
      <c r="F139" s="25">
        <v>0</v>
      </c>
      <c r="G139" s="26">
        <v>14042821</v>
      </c>
      <c r="H139" s="27">
        <f t="shared" si="9"/>
        <v>0</v>
      </c>
    </row>
    <row r="140" spans="1:8" x14ac:dyDescent="0.2">
      <c r="A140" s="21" t="s">
        <v>104</v>
      </c>
      <c r="B140" s="36" t="s">
        <v>105</v>
      </c>
      <c r="C140" s="23">
        <v>32300000</v>
      </c>
      <c r="D140" s="33" t="s">
        <v>119</v>
      </c>
      <c r="E140" s="25">
        <v>8881600</v>
      </c>
      <c r="F140" s="25">
        <v>0</v>
      </c>
      <c r="G140" s="26">
        <v>8881600</v>
      </c>
      <c r="H140" s="27">
        <f t="shared" si="9"/>
        <v>0</v>
      </c>
    </row>
    <row r="141" spans="1:8" x14ac:dyDescent="0.2">
      <c r="A141" s="21" t="s">
        <v>104</v>
      </c>
      <c r="B141" s="36" t="s">
        <v>105</v>
      </c>
      <c r="C141" s="23">
        <v>36400000</v>
      </c>
      <c r="D141" s="33" t="s">
        <v>120</v>
      </c>
      <c r="E141" s="25">
        <v>180726200</v>
      </c>
      <c r="F141" s="25">
        <v>0</v>
      </c>
      <c r="G141" s="26">
        <v>180726200</v>
      </c>
      <c r="H141" s="27">
        <f t="shared" si="9"/>
        <v>0</v>
      </c>
    </row>
    <row r="142" spans="1:8" x14ac:dyDescent="0.2">
      <c r="A142" s="21" t="s">
        <v>104</v>
      </c>
      <c r="B142" s="36" t="s">
        <v>105</v>
      </c>
      <c r="C142" s="23">
        <v>40800000</v>
      </c>
      <c r="D142" s="33" t="s">
        <v>121</v>
      </c>
      <c r="E142" s="25">
        <v>5785506772</v>
      </c>
      <c r="F142" s="25">
        <v>147947356</v>
      </c>
      <c r="G142" s="26">
        <v>5637559416</v>
      </c>
      <c r="H142" s="27">
        <f t="shared" si="9"/>
        <v>0</v>
      </c>
    </row>
    <row r="143" spans="1:8" x14ac:dyDescent="0.2">
      <c r="A143" s="21" t="s">
        <v>104</v>
      </c>
      <c r="B143" s="36" t="s">
        <v>105</v>
      </c>
      <c r="C143" s="23">
        <v>41100000</v>
      </c>
      <c r="D143" s="33" t="s">
        <v>122</v>
      </c>
      <c r="E143" s="25">
        <v>597228442</v>
      </c>
      <c r="F143" s="25">
        <v>43860572</v>
      </c>
      <c r="G143" s="26">
        <v>553367870</v>
      </c>
      <c r="H143" s="27">
        <f t="shared" si="9"/>
        <v>0</v>
      </c>
    </row>
    <row r="144" spans="1:8" x14ac:dyDescent="0.2">
      <c r="A144" s="21" t="s">
        <v>104</v>
      </c>
      <c r="B144" s="36" t="s">
        <v>105</v>
      </c>
      <c r="C144" s="23">
        <v>41200000</v>
      </c>
      <c r="D144" s="33" t="s">
        <v>88</v>
      </c>
      <c r="E144" s="25">
        <v>549000000</v>
      </c>
      <c r="F144" s="25">
        <v>3000000</v>
      </c>
      <c r="G144" s="26">
        <v>546000000</v>
      </c>
      <c r="H144" s="27">
        <f t="shared" si="9"/>
        <v>0</v>
      </c>
    </row>
    <row r="145" spans="1:8" x14ac:dyDescent="0.2">
      <c r="A145" s="21" t="s">
        <v>104</v>
      </c>
      <c r="B145" s="36" t="s">
        <v>105</v>
      </c>
      <c r="C145" s="23">
        <v>41300000</v>
      </c>
      <c r="D145" s="33" t="s">
        <v>89</v>
      </c>
      <c r="E145" s="25">
        <v>495787751</v>
      </c>
      <c r="F145" s="25">
        <v>207144026</v>
      </c>
      <c r="G145" s="26">
        <v>288643725</v>
      </c>
      <c r="H145" s="27">
        <f t="shared" si="9"/>
        <v>0</v>
      </c>
    </row>
    <row r="146" spans="1:8" x14ac:dyDescent="0.2">
      <c r="A146" s="21" t="s">
        <v>104</v>
      </c>
      <c r="B146" s="36" t="s">
        <v>105</v>
      </c>
      <c r="C146" s="23">
        <v>41400000</v>
      </c>
      <c r="D146" s="33" t="s">
        <v>123</v>
      </c>
      <c r="E146" s="25">
        <v>73500000</v>
      </c>
      <c r="F146" s="25">
        <v>0</v>
      </c>
      <c r="G146" s="26">
        <v>73500000</v>
      </c>
      <c r="H146" s="27">
        <f t="shared" si="9"/>
        <v>0</v>
      </c>
    </row>
    <row r="147" spans="1:8" x14ac:dyDescent="0.2">
      <c r="A147" s="21" t="s">
        <v>104</v>
      </c>
      <c r="B147" s="36" t="s">
        <v>105</v>
      </c>
      <c r="C147" s="23">
        <v>41500000</v>
      </c>
      <c r="D147" s="33" t="s">
        <v>124</v>
      </c>
      <c r="E147" s="25">
        <v>47000000</v>
      </c>
      <c r="F147" s="25">
        <v>0</v>
      </c>
      <c r="G147" s="26">
        <v>47000000</v>
      </c>
      <c r="H147" s="27">
        <f t="shared" si="9"/>
        <v>0</v>
      </c>
    </row>
    <row r="148" spans="1:8" x14ac:dyDescent="0.2">
      <c r="A148" s="21" t="s">
        <v>104</v>
      </c>
      <c r="B148" s="36" t="s">
        <v>105</v>
      </c>
      <c r="C148" s="23">
        <v>41800000</v>
      </c>
      <c r="D148" s="33" t="s">
        <v>90</v>
      </c>
      <c r="E148" s="25">
        <v>203477997</v>
      </c>
      <c r="F148" s="25">
        <v>28839828</v>
      </c>
      <c r="G148" s="26">
        <v>174638169</v>
      </c>
      <c r="H148" s="27">
        <f t="shared" si="9"/>
        <v>0</v>
      </c>
    </row>
    <row r="149" spans="1:8" x14ac:dyDescent="0.2">
      <c r="A149" s="21" t="s">
        <v>104</v>
      </c>
      <c r="B149" s="36" t="s">
        <v>105</v>
      </c>
      <c r="C149" s="23">
        <v>42200000</v>
      </c>
      <c r="D149" s="33" t="s">
        <v>91</v>
      </c>
      <c r="E149" s="25">
        <v>11647918980</v>
      </c>
      <c r="F149" s="25">
        <v>3252201193</v>
      </c>
      <c r="G149" s="26">
        <v>8395717787</v>
      </c>
      <c r="H149" s="27">
        <f t="shared" si="9"/>
        <v>0</v>
      </c>
    </row>
    <row r="150" spans="1:8" x14ac:dyDescent="0.2">
      <c r="A150" s="21" t="s">
        <v>104</v>
      </c>
      <c r="B150" s="36" t="s">
        <v>105</v>
      </c>
      <c r="C150" s="23">
        <v>43400000</v>
      </c>
      <c r="D150" s="33" t="s">
        <v>125</v>
      </c>
      <c r="E150" s="25">
        <v>391956604</v>
      </c>
      <c r="F150" s="25">
        <v>38453104</v>
      </c>
      <c r="G150" s="26">
        <v>353503500</v>
      </c>
      <c r="H150" s="27">
        <f t="shared" si="9"/>
        <v>0</v>
      </c>
    </row>
    <row r="151" spans="1:8" x14ac:dyDescent="0.2">
      <c r="A151" s="21" t="s">
        <v>104</v>
      </c>
      <c r="B151" s="36" t="s">
        <v>105</v>
      </c>
      <c r="C151" s="23">
        <v>44200000</v>
      </c>
      <c r="D151" s="33" t="s">
        <v>126</v>
      </c>
      <c r="E151" s="25">
        <v>12047979</v>
      </c>
      <c r="F151" s="25">
        <v>1943000</v>
      </c>
      <c r="G151" s="26">
        <v>10104979</v>
      </c>
      <c r="H151" s="27">
        <f t="shared" si="9"/>
        <v>0</v>
      </c>
    </row>
    <row r="152" spans="1:8" x14ac:dyDescent="0.2">
      <c r="A152" s="21" t="s">
        <v>104</v>
      </c>
      <c r="B152" s="36" t="s">
        <v>105</v>
      </c>
      <c r="C152" s="23">
        <v>44300000</v>
      </c>
      <c r="D152" s="33" t="s">
        <v>127</v>
      </c>
      <c r="E152" s="25">
        <v>2279145500</v>
      </c>
      <c r="F152" s="25">
        <v>1000000</v>
      </c>
      <c r="G152" s="26">
        <v>2278145500</v>
      </c>
      <c r="H152" s="27">
        <f t="shared" si="9"/>
        <v>0</v>
      </c>
    </row>
    <row r="153" spans="1:8" x14ac:dyDescent="0.2">
      <c r="A153" s="21" t="s">
        <v>104</v>
      </c>
      <c r="B153" s="36" t="s">
        <v>105</v>
      </c>
      <c r="C153" s="23">
        <v>44400000</v>
      </c>
      <c r="D153" s="33" t="s">
        <v>128</v>
      </c>
      <c r="E153" s="25">
        <v>189042190</v>
      </c>
      <c r="F153" s="25">
        <v>8008298</v>
      </c>
      <c r="G153" s="26">
        <v>181033892</v>
      </c>
      <c r="H153" s="27">
        <f t="shared" si="9"/>
        <v>0</v>
      </c>
    </row>
    <row r="154" spans="1:8" x14ac:dyDescent="0.2">
      <c r="A154" s="21" t="s">
        <v>104</v>
      </c>
      <c r="B154" s="36" t="s">
        <v>105</v>
      </c>
      <c r="C154" s="23">
        <v>44500000</v>
      </c>
      <c r="D154" s="33" t="s">
        <v>93</v>
      </c>
      <c r="E154" s="25">
        <v>12016595</v>
      </c>
      <c r="F154" s="25">
        <v>12016595</v>
      </c>
      <c r="G154" s="26">
        <v>0</v>
      </c>
      <c r="H154" s="27">
        <f t="shared" si="9"/>
        <v>0</v>
      </c>
    </row>
    <row r="155" spans="1:8" x14ac:dyDescent="0.2">
      <c r="A155" s="21" t="s">
        <v>104</v>
      </c>
      <c r="B155" s="36" t="s">
        <v>105</v>
      </c>
      <c r="C155" s="23">
        <v>44600000</v>
      </c>
      <c r="D155" s="33" t="s">
        <v>94</v>
      </c>
      <c r="E155" s="25">
        <v>72369725</v>
      </c>
      <c r="F155" s="25">
        <v>8500000</v>
      </c>
      <c r="G155" s="26">
        <v>63869725</v>
      </c>
      <c r="H155" s="27">
        <f t="shared" si="9"/>
        <v>0</v>
      </c>
    </row>
    <row r="156" spans="1:8" x14ac:dyDescent="0.2">
      <c r="A156" s="21" t="s">
        <v>104</v>
      </c>
      <c r="B156" s="36" t="s">
        <v>105</v>
      </c>
      <c r="C156" s="23">
        <v>44800000</v>
      </c>
      <c r="D156" s="33" t="s">
        <v>129</v>
      </c>
      <c r="E156" s="25">
        <v>513205736</v>
      </c>
      <c r="F156" s="25">
        <v>0</v>
      </c>
      <c r="G156" s="26">
        <v>513205736</v>
      </c>
      <c r="H156" s="27">
        <f t="shared" si="9"/>
        <v>0</v>
      </c>
    </row>
    <row r="157" spans="1:8" x14ac:dyDescent="0.2">
      <c r="A157" s="21" t="s">
        <v>104</v>
      </c>
      <c r="B157" s="36" t="s">
        <v>105</v>
      </c>
      <c r="C157" s="23">
        <v>45500000</v>
      </c>
      <c r="D157" s="33" t="s">
        <v>130</v>
      </c>
      <c r="E157" s="25">
        <v>27238276</v>
      </c>
      <c r="F157" s="25">
        <v>500000</v>
      </c>
      <c r="G157" s="26">
        <v>26738276</v>
      </c>
      <c r="H157" s="27">
        <f t="shared" si="9"/>
        <v>0</v>
      </c>
    </row>
    <row r="158" spans="1:8" x14ac:dyDescent="0.2">
      <c r="A158" s="21" t="s">
        <v>104</v>
      </c>
      <c r="B158" s="36" t="s">
        <v>105</v>
      </c>
      <c r="C158" s="23">
        <v>45600000</v>
      </c>
      <c r="D158" s="33" t="s">
        <v>95</v>
      </c>
      <c r="E158" s="25">
        <v>1000000</v>
      </c>
      <c r="F158" s="25">
        <v>1000000</v>
      </c>
      <c r="G158" s="26">
        <v>0</v>
      </c>
      <c r="H158" s="27">
        <f t="shared" si="9"/>
        <v>0</v>
      </c>
    </row>
    <row r="159" spans="1:8" x14ac:dyDescent="0.2">
      <c r="A159" s="21" t="s">
        <v>104</v>
      </c>
      <c r="B159" s="36" t="s">
        <v>105</v>
      </c>
      <c r="C159" s="23">
        <v>46400000</v>
      </c>
      <c r="D159" s="33" t="s">
        <v>131</v>
      </c>
      <c r="E159" s="25">
        <v>1000000</v>
      </c>
      <c r="F159" s="25">
        <v>0</v>
      </c>
      <c r="G159" s="26">
        <v>1000000</v>
      </c>
      <c r="H159" s="27">
        <f t="shared" si="9"/>
        <v>0</v>
      </c>
    </row>
    <row r="160" spans="1:8" x14ac:dyDescent="0.2">
      <c r="A160" s="21" t="s">
        <v>104</v>
      </c>
      <c r="B160" s="36" t="s">
        <v>105</v>
      </c>
      <c r="C160" s="23">
        <v>62900000</v>
      </c>
      <c r="D160" s="33" t="s">
        <v>132</v>
      </c>
      <c r="E160" s="25">
        <v>434900</v>
      </c>
      <c r="F160" s="25">
        <v>0</v>
      </c>
      <c r="G160" s="26">
        <v>434900</v>
      </c>
      <c r="H160" s="27">
        <f t="shared" si="9"/>
        <v>0</v>
      </c>
    </row>
    <row r="161" spans="1:8" x14ac:dyDescent="0.2">
      <c r="A161" s="21" t="s">
        <v>104</v>
      </c>
      <c r="B161" s="36" t="s">
        <v>105</v>
      </c>
      <c r="C161" s="23">
        <v>69600000</v>
      </c>
      <c r="D161" s="33" t="s">
        <v>96</v>
      </c>
      <c r="E161" s="25">
        <v>7203795285</v>
      </c>
      <c r="F161" s="25">
        <v>589813176</v>
      </c>
      <c r="G161" s="26">
        <v>6613982109</v>
      </c>
      <c r="H161" s="27">
        <f t="shared" si="9"/>
        <v>0</v>
      </c>
    </row>
    <row r="162" spans="1:8" x14ac:dyDescent="0.2">
      <c r="A162" s="21" t="s">
        <v>104</v>
      </c>
      <c r="B162" s="36" t="s">
        <v>105</v>
      </c>
      <c r="C162" s="23">
        <v>72100000</v>
      </c>
      <c r="D162" s="33" t="s">
        <v>133</v>
      </c>
      <c r="E162" s="25">
        <v>490000</v>
      </c>
      <c r="F162" s="25">
        <v>0</v>
      </c>
      <c r="G162" s="26">
        <v>490000</v>
      </c>
      <c r="H162" s="27">
        <f t="shared" si="9"/>
        <v>0</v>
      </c>
    </row>
    <row r="163" spans="1:8" x14ac:dyDescent="0.2">
      <c r="A163" s="21" t="s">
        <v>104</v>
      </c>
      <c r="B163" s="36" t="s">
        <v>105</v>
      </c>
      <c r="C163" s="23">
        <v>80600000</v>
      </c>
      <c r="D163" s="33" t="s">
        <v>134</v>
      </c>
      <c r="E163" s="25">
        <v>2200000</v>
      </c>
      <c r="F163" s="25">
        <v>0</v>
      </c>
      <c r="G163" s="26">
        <v>2200000</v>
      </c>
      <c r="H163" s="27">
        <f t="shared" si="9"/>
        <v>0</v>
      </c>
    </row>
    <row r="164" spans="1:8" x14ac:dyDescent="0.2">
      <c r="A164" s="21" t="s">
        <v>104</v>
      </c>
      <c r="B164" s="36" t="s">
        <v>105</v>
      </c>
      <c r="C164" s="23">
        <v>80800000</v>
      </c>
      <c r="D164" s="33" t="s">
        <v>135</v>
      </c>
      <c r="E164" s="25">
        <v>130897911</v>
      </c>
      <c r="F164" s="25">
        <v>70897911</v>
      </c>
      <c r="G164" s="26">
        <v>60000000</v>
      </c>
      <c r="H164" s="27">
        <f t="shared" si="9"/>
        <v>0</v>
      </c>
    </row>
    <row r="165" spans="1:8" x14ac:dyDescent="0.2">
      <c r="A165" s="21" t="s">
        <v>104</v>
      </c>
      <c r="B165" s="36" t="s">
        <v>105</v>
      </c>
      <c r="C165" s="23">
        <v>81700000</v>
      </c>
      <c r="D165" s="33" t="s">
        <v>136</v>
      </c>
      <c r="E165" s="25">
        <v>55000000</v>
      </c>
      <c r="F165" s="25">
        <v>0</v>
      </c>
      <c r="G165" s="26">
        <v>55000000</v>
      </c>
      <c r="H165" s="27">
        <f t="shared" si="9"/>
        <v>0</v>
      </c>
    </row>
    <row r="166" spans="1:8" x14ac:dyDescent="0.2">
      <c r="A166" s="21" t="s">
        <v>104</v>
      </c>
      <c r="B166" s="36" t="s">
        <v>105</v>
      </c>
      <c r="C166" s="23">
        <v>95100000</v>
      </c>
      <c r="D166" s="33" t="s">
        <v>137</v>
      </c>
      <c r="E166" s="25">
        <v>114758482</v>
      </c>
      <c r="F166" s="25">
        <v>63447622</v>
      </c>
      <c r="G166" s="26">
        <v>51310860</v>
      </c>
      <c r="H166" s="27">
        <f t="shared" si="9"/>
        <v>0</v>
      </c>
    </row>
    <row r="167" spans="1:8" x14ac:dyDescent="0.2">
      <c r="A167" s="21" t="s">
        <v>104</v>
      </c>
      <c r="B167" s="36" t="s">
        <v>105</v>
      </c>
      <c r="C167" s="23">
        <v>96500000</v>
      </c>
      <c r="D167" s="33" t="s">
        <v>138</v>
      </c>
      <c r="E167" s="25">
        <v>620700</v>
      </c>
      <c r="F167" s="25">
        <v>0</v>
      </c>
      <c r="G167" s="26">
        <v>620700</v>
      </c>
      <c r="H167" s="27">
        <f t="shared" si="9"/>
        <v>0</v>
      </c>
    </row>
    <row r="168" spans="1:8" x14ac:dyDescent="0.2">
      <c r="A168" s="21" t="s">
        <v>104</v>
      </c>
      <c r="B168" s="36" t="s">
        <v>105</v>
      </c>
      <c r="C168" s="23">
        <v>110808000</v>
      </c>
      <c r="D168" s="33" t="s">
        <v>139</v>
      </c>
      <c r="E168" s="25">
        <v>18900</v>
      </c>
      <c r="F168" s="25">
        <v>0</v>
      </c>
      <c r="G168" s="26">
        <v>18900</v>
      </c>
      <c r="H168" s="27">
        <f t="shared" si="9"/>
        <v>0</v>
      </c>
    </row>
    <row r="169" spans="1:8" x14ac:dyDescent="0.2">
      <c r="A169" s="21" t="s">
        <v>104</v>
      </c>
      <c r="B169" s="36" t="s">
        <v>105</v>
      </c>
      <c r="C169" s="23">
        <v>120205000</v>
      </c>
      <c r="D169" s="33" t="s">
        <v>140</v>
      </c>
      <c r="E169" s="25">
        <v>3000000</v>
      </c>
      <c r="F169" s="25">
        <v>0</v>
      </c>
      <c r="G169" s="26">
        <v>3000000</v>
      </c>
      <c r="H169" s="27">
        <f t="shared" si="9"/>
        <v>0</v>
      </c>
    </row>
    <row r="170" spans="1:8" x14ac:dyDescent="0.2">
      <c r="A170" s="21" t="s">
        <v>104</v>
      </c>
      <c r="B170" s="36" t="s">
        <v>105</v>
      </c>
      <c r="C170" s="23">
        <v>125825000</v>
      </c>
      <c r="D170" s="33" t="s">
        <v>141</v>
      </c>
      <c r="E170" s="25">
        <v>3000</v>
      </c>
      <c r="F170" s="25">
        <v>0</v>
      </c>
      <c r="G170" s="26">
        <v>3000</v>
      </c>
      <c r="H170" s="27">
        <f t="shared" si="9"/>
        <v>0</v>
      </c>
    </row>
    <row r="171" spans="1:8" x14ac:dyDescent="0.2">
      <c r="A171" s="21" t="s">
        <v>104</v>
      </c>
      <c r="B171" s="36" t="s">
        <v>105</v>
      </c>
      <c r="C171" s="23">
        <v>128868000</v>
      </c>
      <c r="D171" s="33" t="s">
        <v>142</v>
      </c>
      <c r="E171" s="25">
        <v>7070000</v>
      </c>
      <c r="F171" s="25">
        <v>0</v>
      </c>
      <c r="G171" s="26">
        <v>7070000</v>
      </c>
      <c r="H171" s="27">
        <f t="shared" si="9"/>
        <v>0</v>
      </c>
    </row>
    <row r="172" spans="1:8" x14ac:dyDescent="0.2">
      <c r="A172" s="21" t="s">
        <v>104</v>
      </c>
      <c r="B172" s="36" t="s">
        <v>105</v>
      </c>
      <c r="C172" s="23">
        <v>174168000</v>
      </c>
      <c r="D172" s="33" t="s">
        <v>143</v>
      </c>
      <c r="E172" s="25">
        <v>3003153</v>
      </c>
      <c r="F172" s="25">
        <v>1201660</v>
      </c>
      <c r="G172" s="26">
        <v>1801493</v>
      </c>
      <c r="H172" s="27">
        <f t="shared" si="9"/>
        <v>0</v>
      </c>
    </row>
    <row r="173" spans="1:8" x14ac:dyDescent="0.2">
      <c r="A173" s="21" t="s">
        <v>104</v>
      </c>
      <c r="B173" s="36" t="s">
        <v>105</v>
      </c>
      <c r="C173" s="23">
        <v>230573001</v>
      </c>
      <c r="D173" s="33" t="s">
        <v>144</v>
      </c>
      <c r="E173" s="25">
        <v>2000000</v>
      </c>
      <c r="F173" s="25">
        <v>0</v>
      </c>
      <c r="G173" s="26">
        <v>2000000</v>
      </c>
      <c r="H173" s="27">
        <f t="shared" si="9"/>
        <v>0</v>
      </c>
    </row>
    <row r="174" spans="1:8" x14ac:dyDescent="0.2">
      <c r="A174" s="21" t="s">
        <v>104</v>
      </c>
      <c r="B174" s="36" t="s">
        <v>105</v>
      </c>
      <c r="C174" s="23">
        <v>821400000</v>
      </c>
      <c r="D174" s="33" t="s">
        <v>145</v>
      </c>
      <c r="E174" s="25">
        <v>16723200</v>
      </c>
      <c r="F174" s="25">
        <v>0</v>
      </c>
      <c r="G174" s="26">
        <v>16723200</v>
      </c>
      <c r="H174" s="27">
        <f t="shared" si="9"/>
        <v>0</v>
      </c>
    </row>
    <row r="175" spans="1:8" x14ac:dyDescent="0.2">
      <c r="A175" s="21" t="s">
        <v>104</v>
      </c>
      <c r="B175" s="36" t="s">
        <v>105</v>
      </c>
      <c r="C175" s="23">
        <v>822300000</v>
      </c>
      <c r="D175" s="33" t="s">
        <v>146</v>
      </c>
      <c r="E175" s="25">
        <v>679800</v>
      </c>
      <c r="F175" s="25">
        <v>0</v>
      </c>
      <c r="G175" s="26">
        <v>679800</v>
      </c>
      <c r="H175" s="27">
        <f t="shared" si="9"/>
        <v>0</v>
      </c>
    </row>
    <row r="176" spans="1:8" x14ac:dyDescent="0.2">
      <c r="A176" s="21" t="s">
        <v>104</v>
      </c>
      <c r="B176" s="36" t="s">
        <v>105</v>
      </c>
      <c r="C176" s="23">
        <v>823200000</v>
      </c>
      <c r="D176" s="33" t="s">
        <v>147</v>
      </c>
      <c r="E176" s="25">
        <v>43300</v>
      </c>
      <c r="F176" s="25">
        <v>0</v>
      </c>
      <c r="G176" s="26">
        <v>43300</v>
      </c>
      <c r="H176" s="27">
        <f t="shared" si="9"/>
        <v>0</v>
      </c>
    </row>
    <row r="177" spans="1:8" x14ac:dyDescent="0.2">
      <c r="A177" s="21" t="s">
        <v>104</v>
      </c>
      <c r="B177" s="36" t="s">
        <v>105</v>
      </c>
      <c r="C177" s="23">
        <v>824700000</v>
      </c>
      <c r="D177" s="33" t="s">
        <v>148</v>
      </c>
      <c r="E177" s="25">
        <v>10093800</v>
      </c>
      <c r="F177" s="25">
        <v>0</v>
      </c>
      <c r="G177" s="26">
        <v>10093800</v>
      </c>
      <c r="H177" s="27">
        <f t="shared" si="9"/>
        <v>0</v>
      </c>
    </row>
    <row r="178" spans="1:8" x14ac:dyDescent="0.2">
      <c r="A178" s="21" t="s">
        <v>104</v>
      </c>
      <c r="B178" s="36" t="s">
        <v>105</v>
      </c>
      <c r="C178" s="23">
        <v>825717000</v>
      </c>
      <c r="D178" s="33" t="s">
        <v>149</v>
      </c>
      <c r="E178" s="25">
        <v>86100</v>
      </c>
      <c r="F178" s="25">
        <v>0</v>
      </c>
      <c r="G178" s="26">
        <v>86100</v>
      </c>
      <c r="H178" s="27">
        <f t="shared" si="9"/>
        <v>0</v>
      </c>
    </row>
    <row r="179" spans="1:8" x14ac:dyDescent="0.2">
      <c r="A179" s="21" t="s">
        <v>104</v>
      </c>
      <c r="B179" s="36" t="s">
        <v>105</v>
      </c>
      <c r="C179" s="23">
        <v>923270343</v>
      </c>
      <c r="D179" s="33" t="s">
        <v>98</v>
      </c>
      <c r="E179" s="25">
        <v>82000000</v>
      </c>
      <c r="F179" s="25">
        <v>82000000</v>
      </c>
      <c r="G179" s="26">
        <v>0</v>
      </c>
      <c r="H179" s="27">
        <f t="shared" si="9"/>
        <v>0</v>
      </c>
    </row>
    <row r="180" spans="1:8" x14ac:dyDescent="0.2">
      <c r="A180" s="21" t="s">
        <v>104</v>
      </c>
      <c r="B180" s="36" t="s">
        <v>105</v>
      </c>
      <c r="C180" s="23">
        <v>923272071</v>
      </c>
      <c r="D180" s="33" t="s">
        <v>150</v>
      </c>
      <c r="E180" s="25">
        <v>378841641</v>
      </c>
      <c r="F180" s="25">
        <v>0</v>
      </c>
      <c r="G180" s="26">
        <v>378841641</v>
      </c>
      <c r="H180" s="27">
        <f t="shared" si="9"/>
        <v>0</v>
      </c>
    </row>
    <row r="181" spans="1:8" x14ac:dyDescent="0.2">
      <c r="A181" s="21" t="s">
        <v>104</v>
      </c>
      <c r="B181" s="36" t="s">
        <v>105</v>
      </c>
      <c r="C181" s="23">
        <v>923272131</v>
      </c>
      <c r="D181" s="33" t="s">
        <v>151</v>
      </c>
      <c r="E181" s="25">
        <v>157729700</v>
      </c>
      <c r="F181" s="25">
        <v>0</v>
      </c>
      <c r="G181" s="26">
        <v>157729700</v>
      </c>
      <c r="H181" s="27">
        <f t="shared" si="9"/>
        <v>0</v>
      </c>
    </row>
    <row r="182" spans="1:8" x14ac:dyDescent="0.2">
      <c r="A182" s="21" t="s">
        <v>104</v>
      </c>
      <c r="B182" s="36" t="s">
        <v>105</v>
      </c>
      <c r="C182" s="23">
        <v>923272394</v>
      </c>
      <c r="D182" s="33" t="s">
        <v>152</v>
      </c>
      <c r="E182" s="25">
        <v>6188681249</v>
      </c>
      <c r="F182" s="25">
        <v>19466884</v>
      </c>
      <c r="G182" s="26">
        <v>6169214365</v>
      </c>
      <c r="H182" s="27">
        <f t="shared" si="9"/>
        <v>0</v>
      </c>
    </row>
    <row r="183" spans="1:8" x14ac:dyDescent="0.2">
      <c r="A183" s="21" t="s">
        <v>104</v>
      </c>
      <c r="B183" s="36" t="s">
        <v>105</v>
      </c>
      <c r="C183" s="23">
        <v>923272438</v>
      </c>
      <c r="D183" s="33" t="s">
        <v>153</v>
      </c>
      <c r="E183" s="25">
        <v>975700</v>
      </c>
      <c r="F183" s="25">
        <v>0</v>
      </c>
      <c r="G183" s="26">
        <v>975700</v>
      </c>
      <c r="H183" s="27">
        <f t="shared" si="9"/>
        <v>0</v>
      </c>
    </row>
    <row r="184" spans="1:8" x14ac:dyDescent="0.2">
      <c r="A184" s="21" t="s">
        <v>104</v>
      </c>
      <c r="B184" s="36" t="s">
        <v>105</v>
      </c>
      <c r="C184" s="23">
        <v>923272460</v>
      </c>
      <c r="D184" s="33" t="s">
        <v>154</v>
      </c>
      <c r="E184" s="25">
        <v>157650200</v>
      </c>
      <c r="F184" s="25">
        <v>0</v>
      </c>
      <c r="G184" s="26">
        <v>157650200</v>
      </c>
      <c r="H184" s="27">
        <f t="shared" si="9"/>
        <v>0</v>
      </c>
    </row>
    <row r="185" spans="1:8" x14ac:dyDescent="0.2">
      <c r="A185" s="21" t="s">
        <v>104</v>
      </c>
      <c r="B185" s="36" t="s">
        <v>105</v>
      </c>
      <c r="C185" s="23">
        <v>45500000</v>
      </c>
      <c r="D185" s="33" t="s">
        <v>155</v>
      </c>
      <c r="E185" s="25">
        <v>19372879</v>
      </c>
      <c r="F185" s="25">
        <v>1201660</v>
      </c>
      <c r="G185" s="26">
        <v>18171219</v>
      </c>
      <c r="H185" s="27">
        <f t="shared" si="9"/>
        <v>0</v>
      </c>
    </row>
    <row r="186" spans="1:8" x14ac:dyDescent="0.2">
      <c r="A186" s="21" t="s">
        <v>104</v>
      </c>
      <c r="B186" s="36" t="s">
        <v>105</v>
      </c>
      <c r="C186" s="23">
        <v>923272597</v>
      </c>
      <c r="D186" s="33" t="s">
        <v>156</v>
      </c>
      <c r="E186" s="25">
        <v>260602300</v>
      </c>
      <c r="F186" s="25">
        <v>0</v>
      </c>
      <c r="G186" s="26">
        <v>260602300</v>
      </c>
      <c r="H186" s="27">
        <f t="shared" si="9"/>
        <v>0</v>
      </c>
    </row>
    <row r="187" spans="1:8" x14ac:dyDescent="0.2">
      <c r="A187" s="21" t="s">
        <v>104</v>
      </c>
      <c r="B187" s="36" t="s">
        <v>105</v>
      </c>
      <c r="C187" s="23">
        <v>923272658</v>
      </c>
      <c r="D187" s="33" t="s">
        <v>157</v>
      </c>
      <c r="E187" s="25">
        <v>509700000</v>
      </c>
      <c r="F187" s="25">
        <v>2000000</v>
      </c>
      <c r="G187" s="26">
        <v>507700000</v>
      </c>
      <c r="H187" s="27">
        <f t="shared" si="9"/>
        <v>0</v>
      </c>
    </row>
    <row r="188" spans="1:8" x14ac:dyDescent="0.2">
      <c r="A188" s="28" t="s">
        <v>158</v>
      </c>
      <c r="B188" s="29"/>
      <c r="C188" s="33"/>
      <c r="D188" s="33"/>
      <c r="E188" s="30">
        <f>SUM(E124:E187)</f>
        <v>40322759575</v>
      </c>
      <c r="F188" s="30">
        <f>SUM(F124:F187)</f>
        <v>5016943255</v>
      </c>
      <c r="G188" s="31">
        <f>SUM(G124:G187)</f>
        <v>35305816320</v>
      </c>
      <c r="H188" s="27">
        <f t="shared" si="9"/>
        <v>0</v>
      </c>
    </row>
    <row r="189" spans="1:8" x14ac:dyDescent="0.2">
      <c r="A189" s="21" t="s">
        <v>159</v>
      </c>
      <c r="B189" s="36" t="s">
        <v>160</v>
      </c>
      <c r="C189" s="23">
        <v>128868000</v>
      </c>
      <c r="D189" s="33" t="s">
        <v>161</v>
      </c>
      <c r="E189" s="25">
        <v>184201663</v>
      </c>
      <c r="F189" s="25">
        <v>6351781</v>
      </c>
      <c r="G189" s="26">
        <v>177849882</v>
      </c>
      <c r="H189" s="27">
        <f t="shared" si="9"/>
        <v>0</v>
      </c>
    </row>
    <row r="190" spans="1:8" x14ac:dyDescent="0.2">
      <c r="A190" s="21" t="s">
        <v>159</v>
      </c>
      <c r="B190" s="36" t="s">
        <v>160</v>
      </c>
      <c r="C190" s="23">
        <v>120676000</v>
      </c>
      <c r="D190" s="33" t="s">
        <v>162</v>
      </c>
      <c r="E190" s="25">
        <v>582461950</v>
      </c>
      <c r="F190" s="25">
        <v>20437261</v>
      </c>
      <c r="G190" s="26">
        <v>562024689</v>
      </c>
      <c r="H190" s="27">
        <f t="shared" si="9"/>
        <v>0</v>
      </c>
    </row>
    <row r="191" spans="1:8" x14ac:dyDescent="0.2">
      <c r="A191" s="21" t="s">
        <v>159</v>
      </c>
      <c r="B191" s="36" t="s">
        <v>160</v>
      </c>
      <c r="C191" s="23">
        <v>120205000</v>
      </c>
      <c r="D191" s="33" t="s">
        <v>163</v>
      </c>
      <c r="E191" s="25">
        <v>291209860</v>
      </c>
      <c r="F191" s="25">
        <v>13867136</v>
      </c>
      <c r="G191" s="26">
        <v>277342724</v>
      </c>
      <c r="H191" s="27">
        <f t="shared" si="9"/>
        <v>0</v>
      </c>
    </row>
    <row r="192" spans="1:8" x14ac:dyDescent="0.2">
      <c r="A192" s="21" t="s">
        <v>159</v>
      </c>
      <c r="B192" s="36" t="s">
        <v>160</v>
      </c>
      <c r="C192" s="23">
        <v>121708000</v>
      </c>
      <c r="D192" s="33" t="s">
        <v>164</v>
      </c>
      <c r="E192" s="25">
        <v>184910619</v>
      </c>
      <c r="F192" s="25">
        <v>11556914</v>
      </c>
      <c r="G192" s="26">
        <v>173353705</v>
      </c>
      <c r="H192" s="27">
        <f t="shared" si="9"/>
        <v>0</v>
      </c>
    </row>
    <row r="193" spans="1:8" x14ac:dyDescent="0.2">
      <c r="A193" s="21" t="s">
        <v>159</v>
      </c>
      <c r="B193" s="36" t="s">
        <v>160</v>
      </c>
      <c r="C193" s="23">
        <v>10900000</v>
      </c>
      <c r="D193" s="33" t="s">
        <v>165</v>
      </c>
      <c r="E193" s="25">
        <v>9400</v>
      </c>
      <c r="F193" s="25">
        <v>9400</v>
      </c>
      <c r="G193" s="26">
        <v>0</v>
      </c>
      <c r="H193" s="27">
        <f t="shared" si="9"/>
        <v>0</v>
      </c>
    </row>
    <row r="194" spans="1:8" x14ac:dyDescent="0.2">
      <c r="A194" s="21" t="s">
        <v>159</v>
      </c>
      <c r="B194" s="36" t="s">
        <v>160</v>
      </c>
      <c r="C194" s="24">
        <v>230105002</v>
      </c>
      <c r="D194" s="33" t="s">
        <v>166</v>
      </c>
      <c r="E194" s="25">
        <v>5447</v>
      </c>
      <c r="F194" s="25">
        <v>5447</v>
      </c>
      <c r="G194" s="26">
        <v>0</v>
      </c>
      <c r="H194" s="27">
        <f t="shared" si="9"/>
        <v>0</v>
      </c>
    </row>
    <row r="195" spans="1:8" x14ac:dyDescent="0.2">
      <c r="A195" s="28" t="s">
        <v>167</v>
      </c>
      <c r="B195" s="29"/>
      <c r="C195" s="38"/>
      <c r="D195" s="23"/>
      <c r="E195" s="30">
        <f t="shared" ref="E195:G195" si="10">SUM(E189:E194)</f>
        <v>1242798939</v>
      </c>
      <c r="F195" s="30">
        <f t="shared" si="10"/>
        <v>52227939</v>
      </c>
      <c r="G195" s="31">
        <f t="shared" si="10"/>
        <v>1190571000</v>
      </c>
      <c r="H195" s="27">
        <f t="shared" si="9"/>
        <v>0</v>
      </c>
    </row>
    <row r="196" spans="1:8" x14ac:dyDescent="0.2">
      <c r="A196" s="39" t="s">
        <v>168</v>
      </c>
      <c r="B196" s="24" t="s">
        <v>101</v>
      </c>
      <c r="C196" s="23">
        <v>69600000</v>
      </c>
      <c r="D196" s="33" t="s">
        <v>169</v>
      </c>
      <c r="E196" s="25">
        <v>53998939</v>
      </c>
      <c r="F196" s="25">
        <v>53998939</v>
      </c>
      <c r="G196" s="26">
        <v>0</v>
      </c>
      <c r="H196" s="27">
        <f t="shared" si="9"/>
        <v>0</v>
      </c>
    </row>
    <row r="197" spans="1:8" x14ac:dyDescent="0.2">
      <c r="A197" s="28" t="s">
        <v>170</v>
      </c>
      <c r="B197" s="29"/>
      <c r="C197" s="33"/>
      <c r="D197" s="33"/>
      <c r="E197" s="30">
        <f t="shared" ref="E197:G197" si="11">SUBTOTAL(9,E196:E196)</f>
        <v>53998939</v>
      </c>
      <c r="F197" s="30">
        <f t="shared" si="11"/>
        <v>53998939</v>
      </c>
      <c r="G197" s="31">
        <f t="shared" si="11"/>
        <v>0</v>
      </c>
      <c r="H197" s="27">
        <f t="shared" si="9"/>
        <v>0</v>
      </c>
    </row>
    <row r="198" spans="1:8" x14ac:dyDescent="0.2">
      <c r="A198" s="21" t="s">
        <v>171</v>
      </c>
      <c r="B198" s="36" t="s">
        <v>172</v>
      </c>
      <c r="C198" s="23">
        <v>128868000</v>
      </c>
      <c r="D198" s="33" t="s">
        <v>161</v>
      </c>
      <c r="E198" s="25">
        <v>9797226</v>
      </c>
      <c r="F198" s="25">
        <v>9797226</v>
      </c>
      <c r="G198" s="26">
        <v>0</v>
      </c>
      <c r="H198" s="27">
        <f t="shared" si="9"/>
        <v>0</v>
      </c>
    </row>
    <row r="199" spans="1:8" x14ac:dyDescent="0.2">
      <c r="A199" s="21" t="s">
        <v>171</v>
      </c>
      <c r="B199" s="36" t="s">
        <v>172</v>
      </c>
      <c r="C199" s="23">
        <v>120676000</v>
      </c>
      <c r="D199" s="33" t="s">
        <v>162</v>
      </c>
      <c r="E199" s="25">
        <v>33458071</v>
      </c>
      <c r="F199" s="25">
        <v>33458071</v>
      </c>
      <c r="G199" s="26">
        <v>0</v>
      </c>
      <c r="H199" s="27">
        <f t="shared" si="9"/>
        <v>0</v>
      </c>
    </row>
    <row r="200" spans="1:8" x14ac:dyDescent="0.2">
      <c r="A200" s="21" t="s">
        <v>171</v>
      </c>
      <c r="B200" s="36" t="s">
        <v>172</v>
      </c>
      <c r="C200" s="23">
        <v>120205000</v>
      </c>
      <c r="D200" s="33" t="s">
        <v>163</v>
      </c>
      <c r="E200" s="25">
        <v>15488724</v>
      </c>
      <c r="F200" s="25">
        <v>15488724</v>
      </c>
      <c r="G200" s="26">
        <v>0</v>
      </c>
      <c r="H200" s="27">
        <f t="shared" si="9"/>
        <v>0</v>
      </c>
    </row>
    <row r="201" spans="1:8" x14ac:dyDescent="0.2">
      <c r="A201" s="21" t="s">
        <v>171</v>
      </c>
      <c r="B201" s="36" t="s">
        <v>172</v>
      </c>
      <c r="C201" s="23">
        <v>121708000</v>
      </c>
      <c r="D201" s="33" t="s">
        <v>164</v>
      </c>
      <c r="E201" s="25">
        <v>9834934</v>
      </c>
      <c r="F201" s="25">
        <v>9834934</v>
      </c>
      <c r="G201" s="26">
        <v>0</v>
      </c>
      <c r="H201" s="27">
        <f t="shared" ref="H201:H264" si="12">+F201+G201-E201</f>
        <v>0</v>
      </c>
    </row>
    <row r="202" spans="1:8" x14ac:dyDescent="0.2">
      <c r="A202" s="21" t="s">
        <v>171</v>
      </c>
      <c r="B202" s="36" t="s">
        <v>172</v>
      </c>
      <c r="C202" s="23">
        <v>60100000</v>
      </c>
      <c r="D202" s="33" t="s">
        <v>102</v>
      </c>
      <c r="E202" s="25">
        <v>1970</v>
      </c>
      <c r="F202" s="25">
        <v>1970</v>
      </c>
      <c r="G202" s="26">
        <v>0</v>
      </c>
      <c r="H202" s="27">
        <f t="shared" si="12"/>
        <v>0</v>
      </c>
    </row>
    <row r="203" spans="1:8" x14ac:dyDescent="0.2">
      <c r="A203" s="28" t="s">
        <v>173</v>
      </c>
      <c r="B203" s="29"/>
      <c r="C203" s="33"/>
      <c r="D203" s="33"/>
      <c r="E203" s="30">
        <f t="shared" ref="E203:G203" si="13">SUBTOTAL(9,E198:E202)</f>
        <v>68580925</v>
      </c>
      <c r="F203" s="30">
        <f t="shared" si="13"/>
        <v>68580925</v>
      </c>
      <c r="G203" s="31">
        <f t="shared" si="13"/>
        <v>0</v>
      </c>
      <c r="H203" s="27">
        <f t="shared" si="12"/>
        <v>0</v>
      </c>
    </row>
    <row r="204" spans="1:8" x14ac:dyDescent="0.2">
      <c r="A204" s="21" t="s">
        <v>174</v>
      </c>
      <c r="B204" s="36" t="s">
        <v>175</v>
      </c>
      <c r="C204" s="23">
        <v>69600000</v>
      </c>
      <c r="D204" s="33" t="s">
        <v>169</v>
      </c>
      <c r="E204" s="25">
        <v>817</v>
      </c>
      <c r="F204" s="25">
        <v>817</v>
      </c>
      <c r="G204" s="26">
        <v>0</v>
      </c>
      <c r="H204" s="27">
        <f t="shared" si="12"/>
        <v>0</v>
      </c>
    </row>
    <row r="205" spans="1:8" x14ac:dyDescent="0.2">
      <c r="A205" s="21" t="s">
        <v>174</v>
      </c>
      <c r="B205" s="36" t="s">
        <v>175</v>
      </c>
      <c r="C205" s="23">
        <v>923272394</v>
      </c>
      <c r="D205" s="33" t="s">
        <v>176</v>
      </c>
      <c r="E205" s="25">
        <v>191169608</v>
      </c>
      <c r="F205" s="25">
        <v>191169608</v>
      </c>
      <c r="G205" s="26">
        <v>0</v>
      </c>
      <c r="H205" s="27">
        <f t="shared" si="12"/>
        <v>0</v>
      </c>
    </row>
    <row r="206" spans="1:8" x14ac:dyDescent="0.2">
      <c r="A206" s="28" t="s">
        <v>177</v>
      </c>
      <c r="B206" s="29"/>
      <c r="C206" s="33"/>
      <c r="D206" s="33"/>
      <c r="E206" s="30">
        <f t="shared" ref="E206:G206" si="14">SUBTOTAL(9,E204:E205)</f>
        <v>191170425</v>
      </c>
      <c r="F206" s="30">
        <f t="shared" si="14"/>
        <v>191170425</v>
      </c>
      <c r="G206" s="31">
        <f t="shared" si="14"/>
        <v>0</v>
      </c>
      <c r="H206" s="27">
        <f t="shared" si="12"/>
        <v>0</v>
      </c>
    </row>
    <row r="207" spans="1:8" x14ac:dyDescent="0.2">
      <c r="A207" s="21" t="s">
        <v>178</v>
      </c>
      <c r="B207" s="38" t="s">
        <v>179</v>
      </c>
      <c r="C207" s="23">
        <v>923272394</v>
      </c>
      <c r="D207" s="33" t="s">
        <v>176</v>
      </c>
      <c r="E207" s="25">
        <v>23153195978</v>
      </c>
      <c r="F207" s="25">
        <v>0</v>
      </c>
      <c r="G207" s="26">
        <v>23153195978</v>
      </c>
      <c r="H207" s="27">
        <f t="shared" si="12"/>
        <v>0</v>
      </c>
    </row>
    <row r="208" spans="1:8" x14ac:dyDescent="0.2">
      <c r="A208" s="28" t="s">
        <v>180</v>
      </c>
      <c r="B208" s="29"/>
      <c r="C208" s="33"/>
      <c r="D208" s="33"/>
      <c r="E208" s="30">
        <f t="shared" ref="E208:G208" si="15">SUBTOTAL(9,E207:E207)</f>
        <v>23153195978</v>
      </c>
      <c r="F208" s="30">
        <f t="shared" si="15"/>
        <v>0</v>
      </c>
      <c r="G208" s="31">
        <f t="shared" si="15"/>
        <v>23153195978</v>
      </c>
      <c r="H208" s="27">
        <f t="shared" si="12"/>
        <v>0</v>
      </c>
    </row>
    <row r="209" spans="1:8" x14ac:dyDescent="0.2">
      <c r="A209" s="40" t="s">
        <v>181</v>
      </c>
      <c r="B209" s="41" t="s">
        <v>182</v>
      </c>
      <c r="C209" s="23">
        <v>923272394</v>
      </c>
      <c r="D209" s="33" t="s">
        <v>176</v>
      </c>
      <c r="E209" s="25">
        <v>4645807</v>
      </c>
      <c r="F209" s="25">
        <v>0</v>
      </c>
      <c r="G209" s="26">
        <v>4645807</v>
      </c>
      <c r="H209" s="27">
        <f t="shared" si="12"/>
        <v>0</v>
      </c>
    </row>
    <row r="210" spans="1:8" x14ac:dyDescent="0.2">
      <c r="A210" s="28" t="s">
        <v>183</v>
      </c>
      <c r="B210" s="29"/>
      <c r="C210" s="33"/>
      <c r="D210" s="33"/>
      <c r="E210" s="30">
        <f t="shared" ref="E210:G210" si="16">SUBTOTAL(9,E209:E209)</f>
        <v>4645807</v>
      </c>
      <c r="F210" s="30">
        <f t="shared" si="16"/>
        <v>0</v>
      </c>
      <c r="G210" s="31">
        <f t="shared" si="16"/>
        <v>4645807</v>
      </c>
      <c r="H210" s="27">
        <f t="shared" si="12"/>
        <v>0</v>
      </c>
    </row>
    <row r="211" spans="1:8" x14ac:dyDescent="0.2">
      <c r="A211" s="21" t="s">
        <v>184</v>
      </c>
      <c r="B211" s="38" t="s">
        <v>185</v>
      </c>
      <c r="C211" s="23">
        <v>923272394</v>
      </c>
      <c r="D211" s="33" t="s">
        <v>176</v>
      </c>
      <c r="E211" s="25">
        <v>4901100713</v>
      </c>
      <c r="F211" s="25">
        <v>0</v>
      </c>
      <c r="G211" s="26">
        <v>4901100713</v>
      </c>
      <c r="H211" s="27">
        <f t="shared" si="12"/>
        <v>0</v>
      </c>
    </row>
    <row r="212" spans="1:8" x14ac:dyDescent="0.2">
      <c r="A212" s="28" t="s">
        <v>186</v>
      </c>
      <c r="B212" s="29"/>
      <c r="C212" s="33"/>
      <c r="D212" s="33"/>
      <c r="E212" s="30">
        <f t="shared" ref="E212:G212" si="17">SUBTOTAL(9,E211:E211)</f>
        <v>4901100713</v>
      </c>
      <c r="F212" s="30">
        <f t="shared" si="17"/>
        <v>0</v>
      </c>
      <c r="G212" s="31">
        <f t="shared" si="17"/>
        <v>4901100713</v>
      </c>
      <c r="H212" s="27">
        <f t="shared" si="12"/>
        <v>0</v>
      </c>
    </row>
    <row r="213" spans="1:8" x14ac:dyDescent="0.2">
      <c r="A213" s="21" t="s">
        <v>187</v>
      </c>
      <c r="B213" s="38" t="s">
        <v>188</v>
      </c>
      <c r="C213" s="23">
        <v>11500000</v>
      </c>
      <c r="D213" s="33" t="s">
        <v>0</v>
      </c>
      <c r="E213" s="25">
        <v>5860</v>
      </c>
      <c r="F213" s="25">
        <v>0</v>
      </c>
      <c r="G213" s="26">
        <v>5860</v>
      </c>
      <c r="H213" s="27">
        <f t="shared" si="12"/>
        <v>0</v>
      </c>
    </row>
    <row r="214" spans="1:8" x14ac:dyDescent="0.2">
      <c r="A214" s="21" t="s">
        <v>187</v>
      </c>
      <c r="B214" s="38" t="s">
        <v>188</v>
      </c>
      <c r="C214" s="23">
        <v>923272394</v>
      </c>
      <c r="D214" s="33" t="s">
        <v>176</v>
      </c>
      <c r="E214" s="25">
        <v>186127806</v>
      </c>
      <c r="F214" s="25">
        <v>0</v>
      </c>
      <c r="G214" s="26">
        <v>186127806</v>
      </c>
      <c r="H214" s="27">
        <f t="shared" si="12"/>
        <v>0</v>
      </c>
    </row>
    <row r="215" spans="1:8" x14ac:dyDescent="0.2">
      <c r="A215" s="28" t="s">
        <v>189</v>
      </c>
      <c r="B215" s="29"/>
      <c r="C215" s="33"/>
      <c r="D215" s="33"/>
      <c r="E215" s="30">
        <f t="shared" ref="E215:G215" si="18">SUBTOTAL(9,E213:E214)</f>
        <v>186133666</v>
      </c>
      <c r="F215" s="30">
        <f t="shared" si="18"/>
        <v>0</v>
      </c>
      <c r="G215" s="31">
        <f t="shared" si="18"/>
        <v>186133666</v>
      </c>
      <c r="H215" s="27">
        <f t="shared" si="12"/>
        <v>0</v>
      </c>
    </row>
    <row r="216" spans="1:8" x14ac:dyDescent="0.2">
      <c r="A216" s="21" t="s">
        <v>190</v>
      </c>
      <c r="B216" s="36" t="s">
        <v>76</v>
      </c>
      <c r="C216" s="23">
        <v>22100000</v>
      </c>
      <c r="D216" s="33" t="s">
        <v>20</v>
      </c>
      <c r="E216" s="25">
        <v>65198</v>
      </c>
      <c r="F216" s="25">
        <v>0</v>
      </c>
      <c r="G216" s="26">
        <v>65198</v>
      </c>
      <c r="H216" s="27">
        <f t="shared" si="12"/>
        <v>0</v>
      </c>
    </row>
    <row r="217" spans="1:8" x14ac:dyDescent="0.2">
      <c r="A217" s="21" t="s">
        <v>190</v>
      </c>
      <c r="B217" s="36" t="s">
        <v>76</v>
      </c>
      <c r="C217" s="23">
        <v>118888000</v>
      </c>
      <c r="D217" s="33" t="s">
        <v>23</v>
      </c>
      <c r="E217" s="25">
        <v>15800</v>
      </c>
      <c r="F217" s="25">
        <v>0</v>
      </c>
      <c r="G217" s="26">
        <v>15800</v>
      </c>
      <c r="H217" s="27">
        <f t="shared" si="12"/>
        <v>0</v>
      </c>
    </row>
    <row r="218" spans="1:8" x14ac:dyDescent="0.2">
      <c r="A218" s="21" t="s">
        <v>190</v>
      </c>
      <c r="B218" s="36" t="s">
        <v>76</v>
      </c>
      <c r="C218" s="23">
        <v>111313000</v>
      </c>
      <c r="D218" s="33" t="s">
        <v>24</v>
      </c>
      <c r="E218" s="25">
        <v>168067</v>
      </c>
      <c r="F218" s="25">
        <v>0</v>
      </c>
      <c r="G218" s="26">
        <v>168067</v>
      </c>
      <c r="H218" s="27">
        <f t="shared" si="12"/>
        <v>0</v>
      </c>
    </row>
    <row r="219" spans="1:8" x14ac:dyDescent="0.2">
      <c r="A219" s="21" t="s">
        <v>190</v>
      </c>
      <c r="B219" s="36" t="s">
        <v>76</v>
      </c>
      <c r="C219" s="23">
        <v>112020000</v>
      </c>
      <c r="D219" s="33" t="s">
        <v>25</v>
      </c>
      <c r="E219" s="25">
        <v>43919</v>
      </c>
      <c r="F219" s="25">
        <v>0</v>
      </c>
      <c r="G219" s="26">
        <v>43919</v>
      </c>
      <c r="H219" s="27">
        <f t="shared" si="12"/>
        <v>0</v>
      </c>
    </row>
    <row r="220" spans="1:8" x14ac:dyDescent="0.2">
      <c r="A220" s="21" t="s">
        <v>190</v>
      </c>
      <c r="B220" s="36" t="s">
        <v>76</v>
      </c>
      <c r="C220" s="23">
        <v>112727000</v>
      </c>
      <c r="D220" s="33" t="s">
        <v>191</v>
      </c>
      <c r="E220" s="25">
        <v>1117818</v>
      </c>
      <c r="F220" s="25">
        <v>0</v>
      </c>
      <c r="G220" s="26">
        <v>1117818</v>
      </c>
      <c r="H220" s="27">
        <f t="shared" si="12"/>
        <v>0</v>
      </c>
    </row>
    <row r="221" spans="1:8" x14ac:dyDescent="0.2">
      <c r="A221" s="21" t="s">
        <v>190</v>
      </c>
      <c r="B221" s="36" t="s">
        <v>76</v>
      </c>
      <c r="C221" s="23">
        <v>112323000</v>
      </c>
      <c r="D221" s="33" t="s">
        <v>26</v>
      </c>
      <c r="E221" s="25">
        <v>624259</v>
      </c>
      <c r="F221" s="25">
        <v>0</v>
      </c>
      <c r="G221" s="26">
        <v>624259</v>
      </c>
      <c r="H221" s="27">
        <f t="shared" si="12"/>
        <v>0</v>
      </c>
    </row>
    <row r="222" spans="1:8" x14ac:dyDescent="0.2">
      <c r="A222" s="21" t="s">
        <v>190</v>
      </c>
      <c r="B222" s="36" t="s">
        <v>76</v>
      </c>
      <c r="C222" s="23">
        <v>112525000</v>
      </c>
      <c r="D222" s="33" t="s">
        <v>27</v>
      </c>
      <c r="E222" s="25">
        <v>206387</v>
      </c>
      <c r="F222" s="25">
        <v>0</v>
      </c>
      <c r="G222" s="26">
        <v>206387</v>
      </c>
      <c r="H222" s="27">
        <f t="shared" si="12"/>
        <v>0</v>
      </c>
    </row>
    <row r="223" spans="1:8" x14ac:dyDescent="0.2">
      <c r="A223" s="21" t="s">
        <v>190</v>
      </c>
      <c r="B223" s="36" t="s">
        <v>76</v>
      </c>
      <c r="C223" s="23">
        <v>115252000</v>
      </c>
      <c r="D223" s="33" t="s">
        <v>28</v>
      </c>
      <c r="E223" s="25">
        <v>68816</v>
      </c>
      <c r="F223" s="25">
        <v>0</v>
      </c>
      <c r="G223" s="26">
        <v>68816</v>
      </c>
      <c r="H223" s="27">
        <f t="shared" si="12"/>
        <v>0</v>
      </c>
    </row>
    <row r="224" spans="1:8" x14ac:dyDescent="0.2">
      <c r="A224" s="21" t="s">
        <v>190</v>
      </c>
      <c r="B224" s="36" t="s">
        <v>76</v>
      </c>
      <c r="C224" s="23">
        <v>116868000</v>
      </c>
      <c r="D224" s="33" t="s">
        <v>29</v>
      </c>
      <c r="E224" s="25">
        <v>177960</v>
      </c>
      <c r="F224" s="25">
        <v>0</v>
      </c>
      <c r="G224" s="26">
        <v>177960</v>
      </c>
      <c r="H224" s="27">
        <f t="shared" si="12"/>
        <v>0</v>
      </c>
    </row>
    <row r="225" spans="1:8" x14ac:dyDescent="0.2">
      <c r="A225" s="21" t="s">
        <v>190</v>
      </c>
      <c r="B225" s="36" t="s">
        <v>76</v>
      </c>
      <c r="C225" s="23">
        <v>117070000</v>
      </c>
      <c r="D225" s="33" t="s">
        <v>30</v>
      </c>
      <c r="E225" s="25">
        <v>14213</v>
      </c>
      <c r="F225" s="25">
        <v>0</v>
      </c>
      <c r="G225" s="26">
        <v>14213</v>
      </c>
      <c r="H225" s="27">
        <f t="shared" si="12"/>
        <v>0</v>
      </c>
    </row>
    <row r="226" spans="1:8" x14ac:dyDescent="0.2">
      <c r="A226" s="21" t="s">
        <v>190</v>
      </c>
      <c r="B226" s="36" t="s">
        <v>76</v>
      </c>
      <c r="C226" s="23">
        <v>111919000</v>
      </c>
      <c r="D226" s="33" t="s">
        <v>31</v>
      </c>
      <c r="E226" s="25">
        <v>128331</v>
      </c>
      <c r="F226" s="25">
        <v>0</v>
      </c>
      <c r="G226" s="26">
        <v>128331</v>
      </c>
      <c r="H226" s="27">
        <f t="shared" si="12"/>
        <v>0</v>
      </c>
    </row>
    <row r="227" spans="1:8" x14ac:dyDescent="0.2">
      <c r="A227" s="21" t="s">
        <v>190</v>
      </c>
      <c r="B227" s="36" t="s">
        <v>76</v>
      </c>
      <c r="C227" s="23">
        <v>119797000</v>
      </c>
      <c r="D227" s="33" t="s">
        <v>32</v>
      </c>
      <c r="E227" s="25">
        <v>12437</v>
      </c>
      <c r="F227" s="25">
        <v>0</v>
      </c>
      <c r="G227" s="26">
        <v>12437</v>
      </c>
      <c r="H227" s="27">
        <f t="shared" si="12"/>
        <v>0</v>
      </c>
    </row>
    <row r="228" spans="1:8" x14ac:dyDescent="0.2">
      <c r="A228" s="21" t="s">
        <v>190</v>
      </c>
      <c r="B228" s="36" t="s">
        <v>76</v>
      </c>
      <c r="C228" s="23">
        <v>119999000</v>
      </c>
      <c r="D228" s="33" t="s">
        <v>33</v>
      </c>
      <c r="E228" s="25">
        <v>4939</v>
      </c>
      <c r="F228" s="25">
        <v>0</v>
      </c>
      <c r="G228" s="26">
        <v>4939</v>
      </c>
      <c r="H228" s="27">
        <f t="shared" si="12"/>
        <v>0</v>
      </c>
    </row>
    <row r="229" spans="1:8" x14ac:dyDescent="0.2">
      <c r="A229" s="21" t="s">
        <v>190</v>
      </c>
      <c r="B229" s="36" t="s">
        <v>76</v>
      </c>
      <c r="C229" s="23">
        <v>117676000</v>
      </c>
      <c r="D229" s="33" t="s">
        <v>34</v>
      </c>
      <c r="E229" s="25">
        <v>11686</v>
      </c>
      <c r="F229" s="25">
        <v>0</v>
      </c>
      <c r="G229" s="26">
        <v>11686</v>
      </c>
      <c r="H229" s="27">
        <f t="shared" si="12"/>
        <v>0</v>
      </c>
    </row>
    <row r="230" spans="1:8" x14ac:dyDescent="0.2">
      <c r="A230" s="21" t="s">
        <v>190</v>
      </c>
      <c r="B230" s="36" t="s">
        <v>76</v>
      </c>
      <c r="C230" s="23">
        <v>210108001</v>
      </c>
      <c r="D230" s="33" t="s">
        <v>35</v>
      </c>
      <c r="E230" s="25">
        <v>2468275</v>
      </c>
      <c r="F230" s="25">
        <v>0</v>
      </c>
      <c r="G230" s="26">
        <v>2468275</v>
      </c>
      <c r="H230" s="27">
        <f t="shared" si="12"/>
        <v>0</v>
      </c>
    </row>
    <row r="231" spans="1:8" x14ac:dyDescent="0.2">
      <c r="A231" s="21" t="s">
        <v>190</v>
      </c>
      <c r="B231" s="36" t="s">
        <v>76</v>
      </c>
      <c r="C231" s="23">
        <v>238054001</v>
      </c>
      <c r="D231" s="33" t="s">
        <v>71</v>
      </c>
      <c r="E231" s="25">
        <v>2719323</v>
      </c>
      <c r="F231" s="25">
        <v>0</v>
      </c>
      <c r="G231" s="26">
        <v>2719323</v>
      </c>
      <c r="H231" s="27">
        <f t="shared" si="12"/>
        <v>0</v>
      </c>
    </row>
    <row r="232" spans="1:8" x14ac:dyDescent="0.2">
      <c r="A232" s="21" t="s">
        <v>190</v>
      </c>
      <c r="B232" s="36" t="s">
        <v>76</v>
      </c>
      <c r="C232" s="23">
        <v>230505001</v>
      </c>
      <c r="D232" s="33" t="s">
        <v>46</v>
      </c>
      <c r="E232" s="25">
        <v>104069872</v>
      </c>
      <c r="F232" s="25">
        <v>0</v>
      </c>
      <c r="G232" s="26">
        <v>104069872</v>
      </c>
      <c r="H232" s="27">
        <f t="shared" si="12"/>
        <v>0</v>
      </c>
    </row>
    <row r="233" spans="1:8" x14ac:dyDescent="0.2">
      <c r="A233" s="21" t="s">
        <v>190</v>
      </c>
      <c r="B233" s="36" t="s">
        <v>76</v>
      </c>
      <c r="C233" s="23">
        <v>231276001</v>
      </c>
      <c r="D233" s="33" t="s">
        <v>72</v>
      </c>
      <c r="E233" s="25">
        <v>43888211</v>
      </c>
      <c r="F233" s="25">
        <v>0</v>
      </c>
      <c r="G233" s="26">
        <v>43888211</v>
      </c>
      <c r="H233" s="27">
        <f t="shared" si="12"/>
        <v>0</v>
      </c>
    </row>
    <row r="234" spans="1:8" x14ac:dyDescent="0.2">
      <c r="A234" s="21" t="s">
        <v>190</v>
      </c>
      <c r="B234" s="36" t="s">
        <v>76</v>
      </c>
      <c r="C234" s="23">
        <v>64200000</v>
      </c>
      <c r="D234" s="22" t="s">
        <v>36</v>
      </c>
      <c r="E234" s="25">
        <v>332622</v>
      </c>
      <c r="F234" s="25">
        <v>0</v>
      </c>
      <c r="G234" s="26">
        <v>332622</v>
      </c>
      <c r="H234" s="27">
        <f t="shared" si="12"/>
        <v>0</v>
      </c>
    </row>
    <row r="235" spans="1:8" x14ac:dyDescent="0.2">
      <c r="A235" s="21" t="s">
        <v>190</v>
      </c>
      <c r="B235" s="36" t="s">
        <v>76</v>
      </c>
      <c r="C235" s="23">
        <v>213013030</v>
      </c>
      <c r="D235" s="33" t="s">
        <v>54</v>
      </c>
      <c r="E235" s="25">
        <v>822</v>
      </c>
      <c r="F235" s="25">
        <v>0</v>
      </c>
      <c r="G235" s="26">
        <v>822</v>
      </c>
      <c r="H235" s="27">
        <f t="shared" si="12"/>
        <v>0</v>
      </c>
    </row>
    <row r="236" spans="1:8" x14ac:dyDescent="0.2">
      <c r="A236" s="21" t="s">
        <v>190</v>
      </c>
      <c r="B236" s="36" t="s">
        <v>76</v>
      </c>
      <c r="C236" s="23">
        <v>210023300</v>
      </c>
      <c r="D236" s="33" t="s">
        <v>56</v>
      </c>
      <c r="E236" s="25">
        <v>641</v>
      </c>
      <c r="F236" s="25">
        <v>0</v>
      </c>
      <c r="G236" s="26">
        <v>641</v>
      </c>
      <c r="H236" s="27">
        <f t="shared" si="12"/>
        <v>0</v>
      </c>
    </row>
    <row r="237" spans="1:8" x14ac:dyDescent="0.2">
      <c r="A237" s="21" t="s">
        <v>190</v>
      </c>
      <c r="B237" s="36" t="s">
        <v>76</v>
      </c>
      <c r="C237" s="23">
        <v>210013300</v>
      </c>
      <c r="D237" s="33" t="s">
        <v>58</v>
      </c>
      <c r="E237" s="25">
        <v>95</v>
      </c>
      <c r="F237" s="25">
        <v>0</v>
      </c>
      <c r="G237" s="26">
        <v>95</v>
      </c>
      <c r="H237" s="27">
        <f t="shared" si="12"/>
        <v>0</v>
      </c>
    </row>
    <row r="238" spans="1:8" x14ac:dyDescent="0.2">
      <c r="A238" s="21" t="s">
        <v>190</v>
      </c>
      <c r="B238" s="36" t="s">
        <v>76</v>
      </c>
      <c r="C238" s="23">
        <v>214013440</v>
      </c>
      <c r="D238" s="33" t="s">
        <v>59</v>
      </c>
      <c r="E238" s="25">
        <v>822</v>
      </c>
      <c r="F238" s="25">
        <v>0</v>
      </c>
      <c r="G238" s="26">
        <v>822</v>
      </c>
      <c r="H238" s="27">
        <f t="shared" si="12"/>
        <v>0</v>
      </c>
    </row>
    <row r="239" spans="1:8" x14ac:dyDescent="0.2">
      <c r="A239" s="21" t="s">
        <v>190</v>
      </c>
      <c r="B239" s="36" t="s">
        <v>76</v>
      </c>
      <c r="C239" s="23">
        <v>216008560</v>
      </c>
      <c r="D239" s="33" t="s">
        <v>60</v>
      </c>
      <c r="E239" s="25">
        <v>589</v>
      </c>
      <c r="F239" s="25">
        <v>0</v>
      </c>
      <c r="G239" s="26">
        <v>589</v>
      </c>
      <c r="H239" s="27">
        <f t="shared" si="12"/>
        <v>0</v>
      </c>
    </row>
    <row r="240" spans="1:8" x14ac:dyDescent="0.2">
      <c r="A240" s="21" t="s">
        <v>190</v>
      </c>
      <c r="B240" s="36" t="s">
        <v>76</v>
      </c>
      <c r="C240" s="23">
        <v>210547605</v>
      </c>
      <c r="D240" s="33" t="s">
        <v>61</v>
      </c>
      <c r="E240" s="25">
        <v>553</v>
      </c>
      <c r="F240" s="25">
        <v>0</v>
      </c>
      <c r="G240" s="26">
        <v>553</v>
      </c>
      <c r="H240" s="27">
        <f t="shared" si="12"/>
        <v>0</v>
      </c>
    </row>
    <row r="241" spans="1:8" x14ac:dyDescent="0.2">
      <c r="A241" s="21" t="s">
        <v>190</v>
      </c>
      <c r="B241" s="36" t="s">
        <v>76</v>
      </c>
      <c r="C241" s="23">
        <v>215013650</v>
      </c>
      <c r="D241" s="33" t="s">
        <v>192</v>
      </c>
      <c r="E241" s="25">
        <v>642</v>
      </c>
      <c r="F241" s="25">
        <v>0</v>
      </c>
      <c r="G241" s="26">
        <v>642</v>
      </c>
      <c r="H241" s="27">
        <f t="shared" si="12"/>
        <v>0</v>
      </c>
    </row>
    <row r="242" spans="1:8" x14ac:dyDescent="0.2">
      <c r="A242" s="21" t="s">
        <v>190</v>
      </c>
      <c r="B242" s="36" t="s">
        <v>76</v>
      </c>
      <c r="C242" s="23">
        <v>216713667</v>
      </c>
      <c r="D242" s="33" t="s">
        <v>62</v>
      </c>
      <c r="E242" s="25">
        <v>696</v>
      </c>
      <c r="F242" s="25">
        <v>0</v>
      </c>
      <c r="G242" s="26">
        <v>696</v>
      </c>
      <c r="H242" s="27">
        <f t="shared" si="12"/>
        <v>0</v>
      </c>
    </row>
    <row r="243" spans="1:8" x14ac:dyDescent="0.2">
      <c r="A243" s="21" t="s">
        <v>190</v>
      </c>
      <c r="B243" s="36" t="s">
        <v>76</v>
      </c>
      <c r="C243" s="42">
        <v>26800000</v>
      </c>
      <c r="D243" s="22" t="s">
        <v>66</v>
      </c>
      <c r="E243" s="25">
        <v>2120</v>
      </c>
      <c r="F243" s="25">
        <v>0</v>
      </c>
      <c r="G243" s="26">
        <v>2120</v>
      </c>
      <c r="H243" s="27">
        <f t="shared" si="12"/>
        <v>0</v>
      </c>
    </row>
    <row r="244" spans="1:8" x14ac:dyDescent="0.2">
      <c r="A244" s="21" t="s">
        <v>190</v>
      </c>
      <c r="B244" s="36" t="s">
        <v>76</v>
      </c>
      <c r="C244" s="23">
        <v>35923000</v>
      </c>
      <c r="D244" s="33" t="s">
        <v>73</v>
      </c>
      <c r="E244" s="25">
        <v>13743838</v>
      </c>
      <c r="F244" s="25">
        <v>0</v>
      </c>
      <c r="G244" s="26">
        <v>13743838</v>
      </c>
      <c r="H244" s="27">
        <f t="shared" si="12"/>
        <v>0</v>
      </c>
    </row>
    <row r="245" spans="1:8" x14ac:dyDescent="0.2">
      <c r="A245" s="28" t="s">
        <v>193</v>
      </c>
      <c r="B245" s="29"/>
      <c r="C245" s="33"/>
      <c r="D245" s="33"/>
      <c r="E245" s="30">
        <f t="shared" ref="E245:G245" si="19">SUBTOTAL(9,E216:E244)</f>
        <v>169888951</v>
      </c>
      <c r="F245" s="30">
        <f t="shared" si="19"/>
        <v>0</v>
      </c>
      <c r="G245" s="31">
        <f t="shared" si="19"/>
        <v>169888951</v>
      </c>
      <c r="H245" s="27">
        <f t="shared" si="12"/>
        <v>0</v>
      </c>
    </row>
    <row r="246" spans="1:8" x14ac:dyDescent="0.2">
      <c r="A246" s="21" t="s">
        <v>194</v>
      </c>
      <c r="B246" s="24" t="s">
        <v>179</v>
      </c>
      <c r="C246" s="23">
        <v>923272394</v>
      </c>
      <c r="D246" s="33" t="s">
        <v>176</v>
      </c>
      <c r="E246" s="25">
        <v>16160837</v>
      </c>
      <c r="F246" s="25">
        <v>0</v>
      </c>
      <c r="G246" s="26">
        <v>16160837</v>
      </c>
      <c r="H246" s="27">
        <f t="shared" si="12"/>
        <v>0</v>
      </c>
    </row>
    <row r="247" spans="1:8" x14ac:dyDescent="0.2">
      <c r="A247" s="28" t="s">
        <v>195</v>
      </c>
      <c r="B247" s="29"/>
      <c r="C247" s="33"/>
      <c r="D247" s="33"/>
      <c r="E247" s="30">
        <f t="shared" ref="E247:G247" si="20">SUBTOTAL(9,E246:E246)</f>
        <v>16160837</v>
      </c>
      <c r="F247" s="30">
        <f t="shared" si="20"/>
        <v>0</v>
      </c>
      <c r="G247" s="31">
        <f t="shared" si="20"/>
        <v>16160837</v>
      </c>
      <c r="H247" s="27">
        <f t="shared" si="12"/>
        <v>0</v>
      </c>
    </row>
    <row r="248" spans="1:8" x14ac:dyDescent="0.2">
      <c r="A248" s="21" t="s">
        <v>196</v>
      </c>
      <c r="B248" s="24" t="s">
        <v>197</v>
      </c>
      <c r="C248" s="23">
        <v>923272394</v>
      </c>
      <c r="D248" s="33" t="s">
        <v>176</v>
      </c>
      <c r="E248" s="25">
        <v>35673234457</v>
      </c>
      <c r="F248" s="25">
        <v>0</v>
      </c>
      <c r="G248" s="26">
        <v>35673234457</v>
      </c>
      <c r="H248" s="27">
        <f t="shared" si="12"/>
        <v>0</v>
      </c>
    </row>
    <row r="249" spans="1:8" x14ac:dyDescent="0.2">
      <c r="A249" s="28" t="s">
        <v>198</v>
      </c>
      <c r="B249" s="29"/>
      <c r="C249" s="33"/>
      <c r="D249" s="33"/>
      <c r="E249" s="30">
        <f t="shared" ref="E249:G249" si="21">SUBTOTAL(9,E248:E248)</f>
        <v>35673234457</v>
      </c>
      <c r="F249" s="30">
        <f t="shared" si="21"/>
        <v>0</v>
      </c>
      <c r="G249" s="31">
        <f t="shared" si="21"/>
        <v>35673234457</v>
      </c>
      <c r="H249" s="27">
        <f t="shared" si="12"/>
        <v>0</v>
      </c>
    </row>
    <row r="250" spans="1:8" x14ac:dyDescent="0.2">
      <c r="A250" s="21" t="s">
        <v>199</v>
      </c>
      <c r="B250" s="38" t="s">
        <v>185</v>
      </c>
      <c r="C250" s="23">
        <v>11500000</v>
      </c>
      <c r="D250" s="33" t="s">
        <v>0</v>
      </c>
      <c r="E250" s="25">
        <v>86041175</v>
      </c>
      <c r="F250" s="25">
        <v>0</v>
      </c>
      <c r="G250" s="26">
        <v>86041175</v>
      </c>
      <c r="H250" s="27">
        <f t="shared" si="12"/>
        <v>0</v>
      </c>
    </row>
    <row r="251" spans="1:8" x14ac:dyDescent="0.2">
      <c r="A251" s="21" t="s">
        <v>199</v>
      </c>
      <c r="B251" s="38" t="s">
        <v>185</v>
      </c>
      <c r="C251" s="23">
        <v>923272394</v>
      </c>
      <c r="D251" s="33" t="s">
        <v>176</v>
      </c>
      <c r="E251" s="25">
        <v>4901100713</v>
      </c>
      <c r="F251" s="25">
        <v>0</v>
      </c>
      <c r="G251" s="26">
        <v>4901100713</v>
      </c>
      <c r="H251" s="27">
        <f t="shared" si="12"/>
        <v>0</v>
      </c>
    </row>
    <row r="252" spans="1:8" x14ac:dyDescent="0.2">
      <c r="A252" s="28" t="s">
        <v>200</v>
      </c>
      <c r="B252" s="29"/>
      <c r="C252" s="33"/>
      <c r="D252" s="33"/>
      <c r="E252" s="30">
        <f t="shared" ref="E252:G252" si="22">SUBTOTAL(9,E250:E251)</f>
        <v>4987141888</v>
      </c>
      <c r="F252" s="30">
        <f t="shared" si="22"/>
        <v>0</v>
      </c>
      <c r="G252" s="31">
        <f t="shared" si="22"/>
        <v>4987141888</v>
      </c>
      <c r="H252" s="27">
        <f t="shared" si="12"/>
        <v>0</v>
      </c>
    </row>
    <row r="253" spans="1:8" x14ac:dyDescent="0.2">
      <c r="A253" s="21" t="s">
        <v>201</v>
      </c>
      <c r="B253" s="38" t="s">
        <v>188</v>
      </c>
      <c r="C253" s="23">
        <v>121647000</v>
      </c>
      <c r="D253" s="24" t="s">
        <v>202</v>
      </c>
      <c r="E253" s="25">
        <v>835150</v>
      </c>
      <c r="F253" s="25">
        <v>0</v>
      </c>
      <c r="G253" s="26">
        <v>835150</v>
      </c>
      <c r="H253" s="27">
        <f t="shared" si="12"/>
        <v>0</v>
      </c>
    </row>
    <row r="254" spans="1:8" x14ac:dyDescent="0.2">
      <c r="A254" s="21" t="s">
        <v>201</v>
      </c>
      <c r="B254" s="38" t="s">
        <v>188</v>
      </c>
      <c r="C254" s="23">
        <v>124552000</v>
      </c>
      <c r="D254" s="22" t="s">
        <v>203</v>
      </c>
      <c r="E254" s="25">
        <v>5849538</v>
      </c>
      <c r="F254" s="25">
        <v>0</v>
      </c>
      <c r="G254" s="26">
        <v>5849538</v>
      </c>
      <c r="H254" s="27">
        <f t="shared" si="12"/>
        <v>0</v>
      </c>
    </row>
    <row r="255" spans="1:8" x14ac:dyDescent="0.2">
      <c r="A255" s="21" t="s">
        <v>201</v>
      </c>
      <c r="B255" s="38" t="s">
        <v>188</v>
      </c>
      <c r="C255" s="23">
        <v>117373000</v>
      </c>
      <c r="D255" s="22" t="s">
        <v>204</v>
      </c>
      <c r="E255" s="25">
        <v>3473630</v>
      </c>
      <c r="F255" s="25">
        <v>0</v>
      </c>
      <c r="G255" s="26">
        <v>3473630</v>
      </c>
      <c r="H255" s="27">
        <f t="shared" si="12"/>
        <v>0</v>
      </c>
    </row>
    <row r="256" spans="1:8" x14ac:dyDescent="0.2">
      <c r="A256" s="21" t="s">
        <v>201</v>
      </c>
      <c r="B256" s="38" t="s">
        <v>188</v>
      </c>
      <c r="C256" s="23">
        <v>23500000</v>
      </c>
      <c r="D256" s="24" t="s">
        <v>53</v>
      </c>
      <c r="E256" s="25">
        <v>5708889</v>
      </c>
      <c r="F256" s="25">
        <v>0</v>
      </c>
      <c r="G256" s="26">
        <v>5708889</v>
      </c>
      <c r="H256" s="27">
        <f t="shared" si="12"/>
        <v>0</v>
      </c>
    </row>
    <row r="257" spans="1:8" x14ac:dyDescent="0.2">
      <c r="A257" s="21" t="s">
        <v>201</v>
      </c>
      <c r="B257" s="38" t="s">
        <v>188</v>
      </c>
      <c r="C257" s="23">
        <v>14300000</v>
      </c>
      <c r="D257" s="22" t="s">
        <v>51</v>
      </c>
      <c r="E257" s="25">
        <v>52184673</v>
      </c>
      <c r="F257" s="25">
        <v>0</v>
      </c>
      <c r="G257" s="26">
        <v>52184673</v>
      </c>
      <c r="H257" s="27">
        <f t="shared" si="12"/>
        <v>0</v>
      </c>
    </row>
    <row r="258" spans="1:8" x14ac:dyDescent="0.2">
      <c r="A258" s="21" t="s">
        <v>201</v>
      </c>
      <c r="B258" s="38" t="s">
        <v>188</v>
      </c>
      <c r="C258" s="23">
        <v>122613000</v>
      </c>
      <c r="D258" s="24" t="s">
        <v>205</v>
      </c>
      <c r="E258" s="25">
        <v>7353553</v>
      </c>
      <c r="F258" s="25">
        <v>0</v>
      </c>
      <c r="G258" s="26">
        <v>7353553</v>
      </c>
      <c r="H258" s="27">
        <f t="shared" si="12"/>
        <v>0</v>
      </c>
    </row>
    <row r="259" spans="1:8" x14ac:dyDescent="0.2">
      <c r="A259" s="28" t="s">
        <v>206</v>
      </c>
      <c r="B259" s="29"/>
      <c r="C259" s="33"/>
      <c r="D259" s="33"/>
      <c r="E259" s="30">
        <f t="shared" ref="E259:G259" si="23">SUBTOTAL(9,E253:E258)</f>
        <v>75405433</v>
      </c>
      <c r="F259" s="30">
        <f t="shared" si="23"/>
        <v>0</v>
      </c>
      <c r="G259" s="31">
        <f t="shared" si="23"/>
        <v>75405433</v>
      </c>
      <c r="H259" s="27">
        <f t="shared" si="12"/>
        <v>0</v>
      </c>
    </row>
    <row r="260" spans="1:8" x14ac:dyDescent="0.2">
      <c r="A260" s="21" t="s">
        <v>207</v>
      </c>
      <c r="B260" s="24" t="s">
        <v>208</v>
      </c>
      <c r="C260" s="23">
        <v>121647000</v>
      </c>
      <c r="D260" s="24" t="s">
        <v>202</v>
      </c>
      <c r="E260" s="25">
        <v>190485</v>
      </c>
      <c r="F260" s="25">
        <v>0</v>
      </c>
      <c r="G260" s="26">
        <v>190485</v>
      </c>
      <c r="H260" s="27">
        <f t="shared" si="12"/>
        <v>0</v>
      </c>
    </row>
    <row r="261" spans="1:8" x14ac:dyDescent="0.2">
      <c r="A261" s="21" t="s">
        <v>207</v>
      </c>
      <c r="B261" s="24" t="s">
        <v>208</v>
      </c>
      <c r="C261" s="23">
        <v>124552000</v>
      </c>
      <c r="D261" s="22" t="s">
        <v>203</v>
      </c>
      <c r="E261" s="25">
        <v>1327295</v>
      </c>
      <c r="F261" s="25">
        <v>0</v>
      </c>
      <c r="G261" s="26">
        <v>1327295</v>
      </c>
      <c r="H261" s="27">
        <f t="shared" si="12"/>
        <v>0</v>
      </c>
    </row>
    <row r="262" spans="1:8" x14ac:dyDescent="0.2">
      <c r="A262" s="21" t="s">
        <v>207</v>
      </c>
      <c r="B262" s="24" t="s">
        <v>208</v>
      </c>
      <c r="C262" s="23">
        <v>117373000</v>
      </c>
      <c r="D262" s="22" t="s">
        <v>204</v>
      </c>
      <c r="E262" s="25">
        <v>1050619</v>
      </c>
      <c r="F262" s="25">
        <v>0</v>
      </c>
      <c r="G262" s="26">
        <v>1050619</v>
      </c>
      <c r="H262" s="27">
        <f t="shared" si="12"/>
        <v>0</v>
      </c>
    </row>
    <row r="263" spans="1:8" x14ac:dyDescent="0.2">
      <c r="A263" s="21" t="s">
        <v>207</v>
      </c>
      <c r="B263" s="24" t="s">
        <v>208</v>
      </c>
      <c r="C263" s="23">
        <v>122613000</v>
      </c>
      <c r="D263" s="24" t="s">
        <v>205</v>
      </c>
      <c r="E263" s="25">
        <v>1448881</v>
      </c>
      <c r="F263" s="25">
        <v>0</v>
      </c>
      <c r="G263" s="26">
        <v>1448881</v>
      </c>
      <c r="H263" s="27">
        <f t="shared" si="12"/>
        <v>0</v>
      </c>
    </row>
    <row r="264" spans="1:8" x14ac:dyDescent="0.2">
      <c r="A264" s="28" t="s">
        <v>209</v>
      </c>
      <c r="B264" s="29"/>
      <c r="C264" s="33"/>
      <c r="D264" s="33"/>
      <c r="E264" s="30">
        <f t="shared" ref="E264:G264" si="24">SUBTOTAL(9,E260:E263)</f>
        <v>4017280</v>
      </c>
      <c r="F264" s="30">
        <f t="shared" si="24"/>
        <v>0</v>
      </c>
      <c r="G264" s="31">
        <f t="shared" si="24"/>
        <v>4017280</v>
      </c>
      <c r="H264" s="27">
        <f t="shared" si="12"/>
        <v>0</v>
      </c>
    </row>
    <row r="265" spans="1:8" x14ac:dyDescent="0.2">
      <c r="A265" s="21" t="s">
        <v>210</v>
      </c>
      <c r="B265" s="24" t="s">
        <v>172</v>
      </c>
      <c r="C265" s="23">
        <v>128868000</v>
      </c>
      <c r="D265" s="33" t="s">
        <v>161</v>
      </c>
      <c r="E265" s="25">
        <v>11610532</v>
      </c>
      <c r="F265" s="25">
        <v>0</v>
      </c>
      <c r="G265" s="26">
        <v>11610532</v>
      </c>
      <c r="H265" s="27">
        <f t="shared" ref="H265:H282" si="25">+F265+G265-E265</f>
        <v>0</v>
      </c>
    </row>
    <row r="266" spans="1:8" x14ac:dyDescent="0.2">
      <c r="A266" s="21" t="s">
        <v>210</v>
      </c>
      <c r="B266" s="24" t="s">
        <v>172</v>
      </c>
      <c r="C266" s="23">
        <v>120676000</v>
      </c>
      <c r="D266" s="33" t="s">
        <v>162</v>
      </c>
      <c r="E266" s="25">
        <v>38182991</v>
      </c>
      <c r="F266" s="25">
        <v>0</v>
      </c>
      <c r="G266" s="26">
        <v>38182991</v>
      </c>
      <c r="H266" s="27">
        <f t="shared" si="25"/>
        <v>0</v>
      </c>
    </row>
    <row r="267" spans="1:8" x14ac:dyDescent="0.2">
      <c r="A267" s="21" t="s">
        <v>210</v>
      </c>
      <c r="B267" s="24" t="s">
        <v>172</v>
      </c>
      <c r="C267" s="23">
        <v>120205000</v>
      </c>
      <c r="D267" s="33" t="s">
        <v>163</v>
      </c>
      <c r="E267" s="25">
        <v>18598050</v>
      </c>
      <c r="F267" s="25">
        <v>0</v>
      </c>
      <c r="G267" s="26">
        <v>18598050</v>
      </c>
      <c r="H267" s="27">
        <f t="shared" si="25"/>
        <v>0</v>
      </c>
    </row>
    <row r="268" spans="1:8" x14ac:dyDescent="0.2">
      <c r="A268" s="21" t="s">
        <v>210</v>
      </c>
      <c r="B268" s="24" t="s">
        <v>172</v>
      </c>
      <c r="C268" s="23">
        <v>121708000</v>
      </c>
      <c r="D268" s="33" t="s">
        <v>164</v>
      </c>
      <c r="E268" s="25">
        <v>12023612</v>
      </c>
      <c r="F268" s="25">
        <v>0</v>
      </c>
      <c r="G268" s="26">
        <v>12023612</v>
      </c>
      <c r="H268" s="27">
        <f t="shared" si="25"/>
        <v>0</v>
      </c>
    </row>
    <row r="269" spans="1:8" x14ac:dyDescent="0.2">
      <c r="A269" s="21" t="s">
        <v>210</v>
      </c>
      <c r="B269" s="24" t="s">
        <v>172</v>
      </c>
      <c r="C269" s="23">
        <v>60100000</v>
      </c>
      <c r="D269" s="33" t="s">
        <v>102</v>
      </c>
      <c r="E269" s="25">
        <v>7336</v>
      </c>
      <c r="F269" s="25">
        <v>0</v>
      </c>
      <c r="G269" s="26">
        <v>7336</v>
      </c>
      <c r="H269" s="27">
        <f t="shared" si="25"/>
        <v>0</v>
      </c>
    </row>
    <row r="270" spans="1:8" x14ac:dyDescent="0.2">
      <c r="A270" s="28" t="s">
        <v>211</v>
      </c>
      <c r="B270" s="29"/>
      <c r="C270" s="33"/>
      <c r="D270" s="33"/>
      <c r="E270" s="30">
        <f t="shared" ref="E270:G270" si="26">SUBTOTAL(9,E265:E269)</f>
        <v>80422521</v>
      </c>
      <c r="F270" s="30">
        <f t="shared" si="26"/>
        <v>0</v>
      </c>
      <c r="G270" s="31">
        <f t="shared" si="26"/>
        <v>80422521</v>
      </c>
      <c r="H270" s="27">
        <f t="shared" si="25"/>
        <v>0</v>
      </c>
    </row>
    <row r="271" spans="1:8" x14ac:dyDescent="0.2">
      <c r="A271" s="43" t="s">
        <v>212</v>
      </c>
      <c r="B271" s="36" t="s">
        <v>175</v>
      </c>
      <c r="C271" s="24">
        <v>923272394</v>
      </c>
      <c r="D271" s="33" t="s">
        <v>176</v>
      </c>
      <c r="E271" s="25">
        <v>282528546</v>
      </c>
      <c r="F271" s="25">
        <v>0</v>
      </c>
      <c r="G271" s="26">
        <v>282528546</v>
      </c>
      <c r="H271" s="27">
        <f t="shared" si="25"/>
        <v>0</v>
      </c>
    </row>
    <row r="272" spans="1:8" x14ac:dyDescent="0.2">
      <c r="A272" s="28" t="s">
        <v>213</v>
      </c>
      <c r="B272" s="29"/>
      <c r="C272" s="33"/>
      <c r="D272" s="33"/>
      <c r="E272" s="30">
        <f t="shared" ref="E272:G272" si="27">SUBTOTAL(9,E271:E271)</f>
        <v>282528546</v>
      </c>
      <c r="F272" s="30">
        <f t="shared" si="27"/>
        <v>0</v>
      </c>
      <c r="G272" s="31">
        <f t="shared" si="27"/>
        <v>282528546</v>
      </c>
      <c r="H272" s="27">
        <f t="shared" si="25"/>
        <v>0</v>
      </c>
    </row>
    <row r="273" spans="1:8" x14ac:dyDescent="0.2">
      <c r="A273" s="43" t="s">
        <v>214</v>
      </c>
      <c r="B273" s="36" t="s">
        <v>208</v>
      </c>
      <c r="C273" s="23">
        <v>42200000</v>
      </c>
      <c r="D273" s="22" t="s">
        <v>215</v>
      </c>
      <c r="E273" s="25">
        <v>151903</v>
      </c>
      <c r="F273" s="25">
        <v>0</v>
      </c>
      <c r="G273" s="26">
        <v>151903</v>
      </c>
      <c r="H273" s="27">
        <f t="shared" si="25"/>
        <v>0</v>
      </c>
    </row>
    <row r="274" spans="1:8" x14ac:dyDescent="0.2">
      <c r="A274" s="28" t="s">
        <v>216</v>
      </c>
      <c r="B274" s="29"/>
      <c r="C274" s="33"/>
      <c r="D274" s="33"/>
      <c r="E274" s="30">
        <f t="shared" ref="E274:G274" si="28">SUBTOTAL(9,E273:E273)</f>
        <v>151903</v>
      </c>
      <c r="F274" s="30">
        <f t="shared" si="28"/>
        <v>0</v>
      </c>
      <c r="G274" s="31">
        <f t="shared" si="28"/>
        <v>151903</v>
      </c>
      <c r="H274" s="27">
        <f t="shared" si="25"/>
        <v>0</v>
      </c>
    </row>
    <row r="275" spans="1:8" x14ac:dyDescent="0.2">
      <c r="A275" s="21" t="s">
        <v>217</v>
      </c>
      <c r="B275" s="36" t="s">
        <v>172</v>
      </c>
      <c r="C275" s="23">
        <v>42200000</v>
      </c>
      <c r="D275" s="22" t="s">
        <v>215</v>
      </c>
      <c r="E275" s="25">
        <v>40235242</v>
      </c>
      <c r="F275" s="25">
        <v>0</v>
      </c>
      <c r="G275" s="26">
        <v>40235242</v>
      </c>
      <c r="H275" s="27">
        <f t="shared" si="25"/>
        <v>0</v>
      </c>
    </row>
    <row r="276" spans="1:8" x14ac:dyDescent="0.2">
      <c r="A276" s="28" t="s">
        <v>218</v>
      </c>
      <c r="B276" s="29"/>
      <c r="C276" s="33"/>
      <c r="D276" s="33"/>
      <c r="E276" s="30">
        <f t="shared" ref="E276:G276" si="29">SUBTOTAL(9,E275:E275)</f>
        <v>40235242</v>
      </c>
      <c r="F276" s="30">
        <f t="shared" si="29"/>
        <v>0</v>
      </c>
      <c r="G276" s="31">
        <f t="shared" si="29"/>
        <v>40235242</v>
      </c>
      <c r="H276" s="27">
        <f t="shared" si="25"/>
        <v>0</v>
      </c>
    </row>
    <row r="277" spans="1:8" x14ac:dyDescent="0.2">
      <c r="A277" s="37" t="s">
        <v>219</v>
      </c>
      <c r="B277" s="24" t="s">
        <v>220</v>
      </c>
      <c r="C277" s="23">
        <v>42200000</v>
      </c>
      <c r="D277" s="22" t="s">
        <v>215</v>
      </c>
      <c r="E277" s="25">
        <v>403638504</v>
      </c>
      <c r="F277" s="25">
        <v>0</v>
      </c>
      <c r="G277" s="26">
        <v>403638504</v>
      </c>
      <c r="H277" s="27">
        <f t="shared" si="25"/>
        <v>0</v>
      </c>
    </row>
    <row r="278" spans="1:8" ht="13.5" thickBot="1" x14ac:dyDescent="0.25">
      <c r="A278" s="44" t="s">
        <v>221</v>
      </c>
      <c r="B278" s="45"/>
      <c r="C278" s="46"/>
      <c r="D278" s="46"/>
      <c r="E278" s="47">
        <f t="shared" ref="E278:G278" si="30">SUBTOTAL(9,E277:E277)</f>
        <v>403638504</v>
      </c>
      <c r="F278" s="47">
        <f t="shared" si="30"/>
        <v>0</v>
      </c>
      <c r="G278" s="48">
        <f t="shared" si="30"/>
        <v>403638504</v>
      </c>
      <c r="H278" s="27">
        <f t="shared" si="25"/>
        <v>0</v>
      </c>
    </row>
  </sheetData>
  <mergeCells count="6">
    <mergeCell ref="A1:G1"/>
    <mergeCell ref="A2:G2"/>
    <mergeCell ref="A3:G3"/>
    <mergeCell ref="A4:G4"/>
    <mergeCell ref="A5:G5"/>
    <mergeCell ref="F6:G6"/>
  </mergeCells>
  <pageMargins left="0.70866141732283472" right="0.70866141732283472" top="0.51" bottom="0.55000000000000004" header="0.31496062992125984" footer="0.31496062992125984"/>
  <pageSetup scale="75" orientation="landscape" horizontalDpi="1200" verticalDpi="1200" r:id="rId1"/>
  <headerFooter>
    <oddFooter>&amp;C&amp;P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SALDOS RECIPROCAS EN M$</vt:lpstr>
      <vt:lpstr>'SALDOS RECIPROCAS EN M$'!Área_de_impresión</vt:lpstr>
      <vt:lpstr>'SALDOS RECIPROCAS EN M$'!Títulos_a_imprimir</vt:lpstr>
    </vt:vector>
  </TitlesOfParts>
  <Company>Ministerio de Hacienda y Crédito Público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Alfonso Diaz Amorocho</dc:creator>
  <cp:lastModifiedBy>Luis Alfonso Diaz Amorocho</cp:lastModifiedBy>
  <dcterms:created xsi:type="dcterms:W3CDTF">2016-11-22T21:09:53Z</dcterms:created>
  <dcterms:modified xsi:type="dcterms:W3CDTF">2016-11-22T21:10:19Z</dcterms:modified>
</cp:coreProperties>
</file>