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Z:\ADMINISTRACIÓN DEL PROCESO\Plan de Mejoramiento Archivistico\"/>
    </mc:Choice>
  </mc:AlternateContent>
  <xr:revisionPtr revIDLastSave="0" documentId="8_{E85F22BD-D992-49B0-91EC-48FFEE8C5868}" xr6:coauthVersionLast="45" xr6:coauthVersionMax="45" xr10:uidLastSave="{00000000-0000-0000-0000-000000000000}"/>
  <bookViews>
    <workbookView xWindow="-60" yWindow="-60" windowWidth="28920" windowHeight="15720" xr2:uid="{00000000-000D-0000-FFFF-FFFF00000000}"/>
  </bookViews>
  <sheets>
    <sheet name="PMA" sheetId="1" r:id="rId1"/>
    <sheet name="Instructivo PMA" sheetId="4" r:id="rId2"/>
  </sheets>
  <definedNames>
    <definedName name="_xlnm._FilterDatabase" localSheetId="0" hidden="1">PMA!$A$10:$T$80</definedName>
    <definedName name="_xlnm.Print_Titles" localSheetId="0">PMA!$8:$10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L19" i="1"/>
  <c r="I15" i="1"/>
  <c r="I20" i="1" l="1"/>
  <c r="I29" i="1"/>
  <c r="I16" i="1" l="1"/>
  <c r="I13" i="1"/>
  <c r="I11" i="1"/>
  <c r="I12" i="1"/>
  <c r="I14" i="1"/>
  <c r="I17" i="1"/>
  <c r="I18" i="1"/>
  <c r="I21" i="1"/>
  <c r="I22" i="1"/>
  <c r="I23" i="1"/>
  <c r="I24" i="1"/>
  <c r="I25" i="1"/>
  <c r="I26" i="1"/>
  <c r="I27" i="1"/>
  <c r="I28" i="1"/>
  <c r="I30" i="1"/>
  <c r="I31" i="1"/>
  <c r="I32" i="1"/>
  <c r="L11" i="1" l="1"/>
  <c r="I33" i="1" l="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L14" i="1" l="1"/>
  <c r="L39" i="1"/>
  <c r="L60" i="1" l="1"/>
  <c r="F80" i="1" s="1"/>
  <c r="L57" i="1"/>
  <c r="F79" i="1" s="1"/>
  <c r="L54" i="1"/>
  <c r="F78" i="1" s="1"/>
  <c r="L51" i="1"/>
  <c r="F77" i="1" s="1"/>
  <c r="L48" i="1"/>
  <c r="F76" i="1" s="1"/>
  <c r="L45" i="1"/>
  <c r="F75" i="1" s="1"/>
  <c r="L42" i="1"/>
  <c r="F74" i="1" s="1"/>
  <c r="F73" i="1"/>
  <c r="L36" i="1"/>
  <c r="F72" i="1" s="1"/>
  <c r="L33" i="1"/>
  <c r="F71" i="1" s="1"/>
  <c r="L30" i="1"/>
  <c r="F70" i="1" s="1"/>
  <c r="L27" i="1"/>
  <c r="F69" i="1" s="1"/>
  <c r="L24" i="1"/>
  <c r="F68" i="1" s="1"/>
  <c r="L21" i="1"/>
  <c r="F67" i="1" s="1"/>
  <c r="F66" i="1"/>
  <c r="L17" i="1"/>
  <c r="F65" i="1" s="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0000000-0006-0000-0000-000001000000}">
      <text>
        <r>
          <rPr>
            <sz val="9"/>
            <color indexed="81"/>
            <rFont val="Tahoma"/>
            <family val="2"/>
          </rPr>
          <t xml:space="preserve">Dejar las observaciones frente al cumplimiento y efectividad de las tareas implementadas. 
</t>
        </r>
      </text>
    </comment>
    <comment ref="R9" authorId="1" shapeId="0" xr:uid="{00000000-0006-0000-0000-000002000000}">
      <text>
        <r>
          <rPr>
            <b/>
            <sz val="9"/>
            <color indexed="81"/>
            <rFont val="Tahoma"/>
            <family val="2"/>
          </rPr>
          <t xml:space="preserve">Fecha en que se cierra completamente el hallazgo
</t>
        </r>
      </text>
    </comment>
    <comment ref="S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<sst xmlns="http://schemas.openxmlformats.org/spreadsheetml/2006/main" count="274" uniqueCount="187">
  <si>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</si>
  <si>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</si>
  <si>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</si>
  <si>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</si>
  <si>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</si>
  <si>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</si>
  <si>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</si>
  <si>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</si>
  <si>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</si>
  <si>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</si>
  <si>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</si>
  <si>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</si>
  <si>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</si>
  <si>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</si>
  <si>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</si>
  <si>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</si>
  <si>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</si>
  <si>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</si>
  <si>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</si>
  <si>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</si>
  <si>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</si>
  <si>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</si>
  <si>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</si>
  <si>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</si>
  <si>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</si>
  <si>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</si>
  <si>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</si>
  <si>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</si>
  <si>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</si>
  <si>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</si>
  <si>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</si>
  <si>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</si>
  <si>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</si>
  <si>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</si>
  <si>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</si>
  <si>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</si>
  <si>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</si>
  <si>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</si>
  <si>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</si>
  <si>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</si>
  <si>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</si>
  <si>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</si>
  <si>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</si>
  <si>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</si>
  <si>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</si>
  <si>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</si>
  <si>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</si>
  <si>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</si>
  <si>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</si>
  <si>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</si>
  <si>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</si>
  <si>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</si>
  <si>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</si>
  <si>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</si>
  <si>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</si>
  <si>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</si>
  <si>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</si>
  <si>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</si>
  <si>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</si>
  <si>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</si>
  <si>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ACCION 7</t>
  </si>
  <si>
    <t>ACCION 8</t>
  </si>
  <si>
    <t>ACCION 9</t>
  </si>
  <si>
    <t>ACCION 10</t>
  </si>
  <si>
    <t>ACCION 11</t>
  </si>
  <si>
    <t>ACCION 12</t>
  </si>
  <si>
    <t>ACCION 13</t>
  </si>
  <si>
    <t>ACCION 14</t>
  </si>
  <si>
    <t>ACCION 15</t>
  </si>
  <si>
    <t>ACCION 16</t>
  </si>
  <si>
    <t>ACCION 17</t>
  </si>
  <si>
    <t>ACCION 18</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</si>
  <si>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</si>
  <si>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</si>
  <si>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</si>
  <si>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</si>
  <si>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</si>
  <si>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</si>
  <si>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</si>
  <si>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</si>
  <si>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</si>
  <si>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</si>
  <si>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</si>
  <si>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</si>
  <si>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</si>
  <si>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</si>
  <si>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</si>
  <si>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</si>
  <si>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</si>
  <si>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</si>
  <si>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</si>
  <si>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</si>
  <si>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</si>
  <si>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</si>
  <si>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</si>
  <si>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</si>
  <si>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</si>
  <si>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</si>
  <si>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</si>
  <si>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</si>
  <si>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</si>
  <si>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</si>
  <si>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Ministerio de Hacienda y Crédito Público</t>
  </si>
  <si>
    <t xml:space="preserve">Carlos Andrés Gil Santamaria </t>
  </si>
  <si>
    <t>Coordinador Grupo de Gestión de Información y de Relación con el Ciudadano</t>
  </si>
  <si>
    <t>899.999.090-2</t>
  </si>
  <si>
    <t>Iniciar la recepción de los archivos de gestión por oficina, conforme con el cronograma de entrega definido.</t>
  </si>
  <si>
    <t>Realizar asesorías a las oficinas productoras con acciones de mejora relacionadas a inventarios, cuando estas sean requeridas.</t>
  </si>
  <si>
    <t>Adelantar actividades de capacitación y sensibilización en los temas acordados</t>
  </si>
  <si>
    <t>Cronograma de entrega de documentos al archivo de gestión centralizado.</t>
  </si>
  <si>
    <t>Actas de Centralización de Archivos de Gestión</t>
  </si>
  <si>
    <t>Inventario documental en formato FUID</t>
  </si>
  <si>
    <t>Grupo de Gestión de Información y de Relación con El Ciudadano</t>
  </si>
  <si>
    <t>Oficio Informativo a las áreas</t>
  </si>
  <si>
    <t>Planillas Capacitaciones a la Oficina de Control Interno</t>
  </si>
  <si>
    <t>Informes de Auditoria Interna</t>
  </si>
  <si>
    <t>Secretaria General
Subdirección de Servicios y de Relación con el Ciudadano
Grupo de Gestión de Información y de Relación con el Ciudadano</t>
  </si>
  <si>
    <t>Grupo de Gestión de Información y de Relación con El Ciudadano
Oficina de Control Interno</t>
  </si>
  <si>
    <t>Oficina de Control Interno</t>
  </si>
  <si>
    <t>malla estructurada para la capacitación sobre Cultura del Servicio</t>
  </si>
  <si>
    <t>Piezas Informativas
Planillas de Asistencia</t>
  </si>
  <si>
    <t>Grupo de Gestión de Información y de Relación con El Ciudadano
Grupo de Competencias y Desarrollo Humano</t>
  </si>
  <si>
    <t>Incluir temas específicos de gestión documental en el Plan Institucional de Capacitación PIC para las futuras vigencias.</t>
  </si>
  <si>
    <t>Aprobar Plan de Capacitación Institucional - PIC</t>
  </si>
  <si>
    <t>Desarrollar un Proyecto de Inversión para la elaboración y convalidación de las Tablas de Valoración Documental de la Entidad.</t>
  </si>
  <si>
    <t>Ejecutar las acciones contractuales y administrativas correspondientes para la elaboración y convalidación ante el AGN de las Tablas de Valoración Documental, así como sus anexos.</t>
  </si>
  <si>
    <t>Realizar las actividades de clasificación y ordenación de los documentos entregados por las oficinas productoras, dentro de los tiempos definidos por el Grupo de Gestión de Información y de Relación con el Ciudadano para estas actividades.</t>
  </si>
  <si>
    <t>Diagnóstico de Necesidades</t>
  </si>
  <si>
    <t>malla estructurada para la capacitación</t>
  </si>
  <si>
    <t>Proyecto de Inversión</t>
  </si>
  <si>
    <t>Contrato para la elaboración de las Tablas de Valoración Documental del Ministerio</t>
  </si>
  <si>
    <t>Tablas de Valoración Documental
Certificado de Convalidación Tablas de Valoración Documental</t>
  </si>
  <si>
    <t>Expedientes de archivo debidamente Organizados</t>
  </si>
  <si>
    <t>Grupo de Gestión de Información y de Relación con El Ciudadano
Oficina Asesora de Planeación</t>
  </si>
  <si>
    <t>Grupo de Gestión de Información y de Relación con el Ciudadano
Área Contractual</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</si>
  <si>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</si>
  <si>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</si>
  <si>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</si>
  <si>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Solicitudes de Asesoría (sí se solicitan)</t>
  </si>
  <si>
    <t>Vincular en las áreas de conocimiento definidas en el Plan Institucional de Capacitación PIC 2022 temas de gestión documental.</t>
  </si>
  <si>
    <t>Elaborar propuesta Plan de Capacitación Institucional - PIC con temas de gestión documental</t>
  </si>
  <si>
    <t>Presentar el proyecto de inversión bajo la metodología del DNP, el cual incluya los aspectos tecnicoeconómicos necesarios para la elaboración y convalidación de las TVD.</t>
  </si>
  <si>
    <t>Elaborar y presentar para convalidación ante el AGN las Tablas de Valoración Documental del Ministerio de Hacienda y Crédito Público.</t>
  </si>
  <si>
    <t>Recibir en custodia y administración los archivos de gestión faltantes que son susceptibles de centralizar.</t>
  </si>
  <si>
    <t>Coordinar las fechas y actividades de entrega del archivo, con las oficinas productoras pendientes susceptibles a  centralizar.</t>
  </si>
  <si>
    <t>Realizar verificación y seguimiento de los archivos de gestión que no son susceptibles de centralización, en colaboración con la Oficina de Control Interno</t>
  </si>
  <si>
    <t xml:space="preserve">Acción 7 </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</si>
  <si>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</si>
  <si>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</si>
  <si>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Recibir en custodia y administración los nueve archivos de gestión faltantes que son susceptibles de centralizar.</t>
  </si>
  <si>
    <t>Realizar descripción en el FUID de los expedientes entregados por las oficinas productoras.</t>
  </si>
  <si>
    <t>Adelantar los planes de revisión interna por vigencia.</t>
  </si>
  <si>
    <t>Realizar verificación y seguimiento de los archivos de gestión que no son susceptibles de centralización.</t>
  </si>
  <si>
    <t>Identificar necesidades de capacitación en materia de gestión documental para la vigencia 2022 e incluir en el Plan Institucional de Capacitación.</t>
  </si>
  <si>
    <t>José Manuel Restrepo Abondano</t>
  </si>
  <si>
    <t>Cronograma</t>
  </si>
  <si>
    <t xml:space="preserve">Memorando 3-2022-011147 </t>
  </si>
  <si>
    <t>Pieza informativa</t>
  </si>
  <si>
    <t>Se desarrollo cronograma de transferencias</t>
  </si>
  <si>
    <t>Actas de Transferencia</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</si>
  <si>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</si>
  <si>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</si>
  <si>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 -Malla estructurada capacitación Instrumentos Archivísticos
 -Malla estructurada capacitación SIED Evoluciona (2.0)</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</si>
  <si>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</si>
  <si>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 xml:space="preserve"> -Perfil del Proyecto
-Cadena de valor del Proyecto
-Anexo Técnico
-05_Reporte_Comparativo_ficha_BPIN_10052022
-Captura transferencia proyecto al Banco de Proyectos de Inversión.</t>
  </si>
  <si>
    <t>Se desarrollo cronograma de transferencias.</t>
  </si>
  <si>
    <t xml:space="preserve">* Inventarios
</t>
  </si>
  <si>
    <t>NA</t>
  </si>
  <si>
    <t>Informe de seguimiento</t>
  </si>
  <si>
    <t>IDEM respuesta Acción 1 T1</t>
  </si>
  <si>
    <t>IDEM respuesta Acción 1 T2</t>
  </si>
  <si>
    <t>Seguimiento efectuado con corte a 31 de agosto de 2022</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</si>
  <si>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</si>
  <si>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Actas de Centralización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</si>
  <si>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</si>
  <si>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</si>
  <si>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El 19 de agosto se envió memorando 3-2022-011147 por parte de la Subdirección de Servicios y de Relación con el Ciudadano</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</si>
  <si>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</si>
  <si>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Se publico una primera pieza para los talleres que se están desarrollando para el SIED.</t>
  </si>
  <si>
    <t>Se inicio y finalizo la transferencia de los archivos de gestión</t>
  </si>
  <si>
    <t>Se ha venido realizando la organización de los expedientes de los archivos de gestión custodiados.</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</si>
  <si>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</si>
  <si>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Se realizó la transferencia de la documentación. Es preciso anotar que durante el ejercicio se identificó que el Grupo de Investigación y Desarrollo no genera documentación física.</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</si>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</sst>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8"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sz val="8"/>
      <name val="Arial"/>
      <family val="2"/>
    </font>
    <font>
      <sz val="11"/>
      <color theme="1"/>
      <name val="Arial"/>
      <family val="2"/>
    </font>
    <font>
      <b/>
      <sz val="11"/>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cellStyleXfs>
  <cellXfs count="148">
    <xf numFmtId="0" fontId="0" fillId="0" borderId="0" xfId="0"/>
    <xf numFmtId="0" fontId="6" fillId="3" borderId="4" xfId="0" applyFont="1" applyFill="1" applyBorder="1" applyAlignment="1">
      <alignment horizontal="justify" vertical="top" wrapText="1"/>
    </xf>
    <xf numFmtId="0" fontId="4" fillId="0" borderId="4" xfId="0" applyFont="1" applyFill="1" applyBorder="1" applyAlignment="1">
      <alignment horizontal="justify" vertical="top"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6" fillId="3" borderId="8" xfId="0" applyFont="1" applyFill="1" applyBorder="1" applyAlignment="1">
      <alignment horizontal="justify" vertical="top" wrapText="1"/>
    </xf>
    <xf numFmtId="0" fontId="8" fillId="0" borderId="8" xfId="0" applyFont="1" applyFill="1" applyBorder="1" applyAlignment="1">
      <alignment horizontal="justify" vertical="top" wrapText="1"/>
    </xf>
    <xf numFmtId="0" fontId="5" fillId="2" borderId="16" xfId="0" applyFont="1" applyFill="1" applyBorder="1" applyAlignment="1">
      <alignment horizontal="center" vertical="center" wrapText="1"/>
    </xf>
    <xf numFmtId="0" fontId="8" fillId="0" borderId="20" xfId="0" applyFont="1" applyFill="1" applyBorder="1" applyAlignment="1">
      <alignment horizontal="justify" vertical="top" wrapText="1"/>
    </xf>
    <xf numFmtId="0" fontId="8" fillId="0" borderId="18" xfId="0" applyFont="1" applyFill="1" applyBorder="1" applyAlignment="1">
      <alignment horizontal="justify" vertical="top" wrapText="1"/>
    </xf>
    <xf numFmtId="0" fontId="8" fillId="0" borderId="22" xfId="0" applyFont="1" applyFill="1" applyBorder="1" applyAlignment="1">
      <alignment horizontal="justify" vertical="top" wrapText="1"/>
    </xf>
    <xf numFmtId="0" fontId="8" fillId="0" borderId="23"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8" fillId="0" borderId="24" xfId="0" applyFont="1" applyFill="1" applyBorder="1" applyAlignment="1">
      <alignment horizontal="justify" vertical="top"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7" xfId="0" applyFont="1" applyFill="1" applyBorder="1" applyAlignment="1">
      <alignment horizontal="justify" vertical="top" wrapText="1"/>
    </xf>
    <xf numFmtId="0" fontId="8" fillId="0" borderId="29" xfId="0" applyFont="1" applyFill="1" applyBorder="1" applyAlignment="1">
      <alignment horizontal="justify" vertical="top"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0" fontId="1" fillId="0" borderId="4" xfId="0" applyFont="1" applyBorder="1" applyAlignment="1">
      <alignment horizontal="center"/>
    </xf>
    <xf numFmtId="0" fontId="8" fillId="0" borderId="0" xfId="0" applyFont="1" applyAlignment="1">
      <alignment horizontal="center" vertical="center" wrapText="1"/>
    </xf>
    <xf numFmtId="0" fontId="6" fillId="3" borderId="8" xfId="0" applyFont="1" applyFill="1" applyBorder="1" applyAlignment="1" applyProtection="1">
      <alignment horizontal="center" vertical="center" wrapText="1"/>
      <protection locked="0"/>
    </xf>
    <xf numFmtId="10" fontId="7" fillId="0" borderId="0" xfId="0" applyNumberFormat="1" applyFont="1" applyAlignment="1">
      <alignment horizontal="center" vertical="center" wrapText="1"/>
    </xf>
    <xf numFmtId="10" fontId="6" fillId="0" borderId="4" xfId="0" applyNumberFormat="1" applyFont="1" applyFill="1" applyBorder="1" applyAlignment="1">
      <alignment horizontal="center" vertical="center" wrapText="1"/>
    </xf>
    <xf numFmtId="1" fontId="6" fillId="3" borderId="0" xfId="0" applyNumberFormat="1" applyFont="1" applyFill="1" applyBorder="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8" fillId="0" borderId="4" xfId="0" applyFont="1" applyFill="1" applyBorder="1" applyAlignment="1">
      <alignment horizontal="justify" vertical="top" wrapText="1"/>
    </xf>
    <xf numFmtId="14" fontId="6" fillId="0" borderId="8" xfId="0" applyNumberFormat="1" applyFont="1" applyFill="1" applyBorder="1" applyAlignment="1">
      <alignment horizontal="center" vertical="center" wrapText="1"/>
    </xf>
    <xf numFmtId="14" fontId="6" fillId="3" borderId="8" xfId="0" applyNumberFormat="1" applyFont="1" applyFill="1" applyBorder="1" applyAlignment="1">
      <alignment horizontal="center" vertical="center" wrapText="1"/>
    </xf>
    <xf numFmtId="1" fontId="6" fillId="3" borderId="8"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4" fontId="6" fillId="3" borderId="4"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 fontId="6" fillId="3" borderId="4" xfId="0" applyNumberFormat="1"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24" xfId="0" applyFont="1" applyBorder="1" applyAlignment="1">
      <alignment horizontal="justify" vertical="top" wrapText="1"/>
    </xf>
    <xf numFmtId="0" fontId="15" fillId="3" borderId="8" xfId="0" applyFont="1" applyFill="1" applyBorder="1" applyAlignment="1">
      <alignment horizontal="justify" vertical="top" wrapText="1"/>
    </xf>
    <xf numFmtId="0" fontId="8" fillId="0" borderId="23" xfId="0" applyFont="1" applyBorder="1" applyAlignment="1">
      <alignment horizontal="left" vertical="top" wrapText="1"/>
    </xf>
    <xf numFmtId="0" fontId="8" fillId="0" borderId="23" xfId="0" applyFont="1" applyBorder="1" applyAlignment="1">
      <alignment horizontal="justify" vertical="top" wrapText="1"/>
    </xf>
    <xf numFmtId="0" fontId="7" fillId="0" borderId="0" xfId="0" applyFont="1" applyAlignment="1">
      <alignment horizontal="right" vertical="center" wrapText="1"/>
    </xf>
    <xf numFmtId="0" fontId="6" fillId="0" borderId="8" xfId="0" applyFont="1" applyFill="1" applyBorder="1" applyAlignment="1">
      <alignment horizontal="justify" vertical="top"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 fillId="0" borderId="6" xfId="0" applyFont="1" applyBorder="1" applyAlignment="1">
      <alignment horizontal="center" vertical="center"/>
    </xf>
    <xf numFmtId="10" fontId="6" fillId="0" borderId="8" xfId="0" applyNumberFormat="1" applyFont="1" applyFill="1" applyBorder="1" applyAlignment="1">
      <alignment horizontal="center" vertical="center" wrapText="1"/>
    </xf>
    <xf numFmtId="0" fontId="16" fillId="0" borderId="0" xfId="0" applyFont="1"/>
    <xf numFmtId="0" fontId="16" fillId="0" borderId="0" xfId="0" applyFont="1" applyAlignment="1">
      <alignment horizontal="center"/>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5" fillId="2" borderId="8"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6" fillId="0" borderId="32" xfId="0" applyFont="1" applyFill="1" applyBorder="1" applyAlignment="1">
      <alignment vertical="center" wrapText="1"/>
    </xf>
    <xf numFmtId="0" fontId="6" fillId="0" borderId="33" xfId="0" applyFont="1" applyFill="1" applyBorder="1" applyAlignment="1">
      <alignment vertical="center" wrapText="1"/>
    </xf>
    <xf numFmtId="0" fontId="6" fillId="0" borderId="8" xfId="0" applyFont="1" applyFill="1" applyBorder="1" applyAlignment="1">
      <alignment vertical="center" wrapText="1"/>
    </xf>
    <xf numFmtId="0" fontId="8" fillId="0" borderId="4" xfId="0" applyFont="1" applyFill="1" applyBorder="1" applyAlignment="1">
      <alignment vertical="center" wrapText="1"/>
    </xf>
    <xf numFmtId="0" fontId="6" fillId="0" borderId="34" xfId="0" applyFont="1" applyFill="1" applyBorder="1" applyAlignment="1">
      <alignment vertical="center" wrapText="1"/>
    </xf>
    <xf numFmtId="0" fontId="6" fillId="0" borderId="2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5" fillId="2" borderId="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4" fillId="2" borderId="4"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4"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12" fillId="4" borderId="2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4" borderId="14" xfId="0" applyFont="1" applyFill="1" applyBorder="1" applyAlignment="1">
      <alignment horizontal="center" vertical="center"/>
    </xf>
    <xf numFmtId="0" fontId="17"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5" fillId="5" borderId="30"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3" fillId="0" borderId="4" xfId="0" applyFont="1" applyBorder="1" applyAlignment="1">
      <alignment horizontal="left" vertical="top" wrapText="1"/>
    </xf>
    <xf numFmtId="10" fontId="6" fillId="3" borderId="8"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10" fontId="6" fillId="3" borderId="4" xfId="0" applyNumberFormat="1" applyFont="1" applyFill="1" applyBorder="1" applyAlignment="1">
      <alignment horizontal="center" vertical="center" wrapText="1"/>
    </xf>
    <xf numFmtId="0" fontId="7"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10" fontId="6" fillId="0" borderId="32" xfId="0" applyNumberFormat="1" applyFont="1" applyFill="1" applyBorder="1" applyAlignment="1">
      <alignment horizontal="center" vertical="center" wrapText="1"/>
    </xf>
    <xf numFmtId="10" fontId="6" fillId="0" borderId="3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6" fillId="0" borderId="34" xfId="0" applyFont="1" applyFill="1" applyBorder="1" applyAlignment="1">
      <alignment horizontal="left" vertical="top" wrapText="1"/>
    </xf>
    <xf numFmtId="0" fontId="6" fillId="0" borderId="39" xfId="0" applyFont="1" applyFill="1" applyBorder="1" applyAlignment="1">
      <alignment horizontal="center" vertical="center" wrapText="1"/>
    </xf>
    <xf numFmtId="10" fontId="6" fillId="3" borderId="34" xfId="0" applyNumberFormat="1" applyFont="1" applyFill="1" applyBorder="1" applyAlignment="1">
      <alignment horizontal="center" vertical="center" wrapText="1"/>
    </xf>
    <xf numFmtId="10" fontId="6" fillId="3" borderId="33"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28" xfId="0" applyFont="1" applyFill="1" applyBorder="1" applyAlignment="1">
      <alignment horizontal="center" vertical="center"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82"/>
  <sheetViews>
    <sheetView showGridLines="0" tabSelected="1" topLeftCell="F8" zoomScaleNormal="100" zoomScaleSheetLayoutView="85" zoomScalePageLayoutView="55" workbookViewId="0">
      <selection activeCell="R9" sqref="R9:R10"/>
    </sheetView>
  </sheetViews>
  <sheetFormatPr baseColWidth="10" defaultRowHeight="14.25" x14ac:dyDescent="0.2"/>
  <cols>
    <col min="1" max="1" width="11.42578125" style="61"/>
    <col min="2" max="2" width="25" style="61" customWidth="1"/>
    <col min="3" max="3" width="11.85546875" style="61" customWidth="1"/>
    <col min="4" max="4" width="21.140625" style="61" customWidth="1"/>
    <col min="5" max="5" width="11.42578125" style="61"/>
    <col min="6" max="6" width="21.140625" style="61" customWidth="1"/>
    <col min="7" max="7" width="11.42578125" style="61"/>
    <col min="8" max="8" width="15.85546875" style="61" customWidth="1"/>
    <col min="9" max="9" width="11.42578125" style="62"/>
    <col min="10" max="10" width="13.85546875" style="62" customWidth="1"/>
    <col min="11" max="11" width="21" style="61" customWidth="1"/>
    <col min="12" max="12" width="15.85546875" style="61" customWidth="1"/>
    <col min="13" max="13" width="20.42578125" style="61" customWidth="1"/>
    <col min="14" max="14" width="21" style="61" customWidth="1"/>
    <col min="15" max="15" width="15.85546875" style="61" customWidth="1"/>
    <col min="16" max="16" width="37.140625" style="61" customWidth="1"/>
    <col min="17" max="17" width="15.7109375" style="61" customWidth="1"/>
    <col min="18" max="19" width="11.42578125" style="61"/>
    <col min="20" max="20" width="20.140625" style="61" customWidth="1"/>
    <col min="21" max="16384" width="11.42578125" style="61"/>
  </cols>
  <sheetData>
    <row r="3" spans="1:20" ht="15" x14ac:dyDescent="0.25">
      <c r="A3" s="86" t="s">
        <v>0</v>
      </c>
      <c r="B3" s="87"/>
      <c r="C3" s="88" t="s">
        <v>102</v>
      </c>
      <c r="D3" s="89"/>
      <c r="E3" s="89"/>
      <c r="F3" s="89"/>
      <c r="G3" s="89"/>
      <c r="H3" s="89"/>
      <c r="I3" s="90"/>
      <c r="J3" s="27" t="s">
        <v>1</v>
      </c>
      <c r="K3" s="91" t="s">
        <v>105</v>
      </c>
      <c r="L3" s="92"/>
      <c r="M3" s="92"/>
      <c r="N3" s="92"/>
      <c r="O3" s="92"/>
      <c r="P3" s="92"/>
      <c r="Q3" s="92"/>
      <c r="R3" s="92"/>
      <c r="S3" s="92"/>
      <c r="T3" s="93"/>
    </row>
    <row r="4" spans="1:20" ht="15" x14ac:dyDescent="0.2">
      <c r="A4" s="94" t="s">
        <v>2</v>
      </c>
      <c r="B4" s="94"/>
      <c r="C4" s="88" t="s">
        <v>154</v>
      </c>
      <c r="D4" s="89"/>
      <c r="E4" s="89"/>
      <c r="F4" s="89"/>
      <c r="G4" s="89"/>
      <c r="H4" s="89"/>
      <c r="I4" s="90"/>
      <c r="J4" s="95" t="s">
        <v>3</v>
      </c>
      <c r="K4" s="96"/>
      <c r="L4" s="97">
        <v>44652</v>
      </c>
      <c r="M4" s="98"/>
      <c r="N4" s="98"/>
      <c r="O4" s="98"/>
      <c r="P4" s="98"/>
      <c r="Q4" s="98"/>
      <c r="R4" s="98"/>
      <c r="S4" s="98"/>
      <c r="T4" s="99"/>
    </row>
    <row r="5" spans="1:20" ht="15" x14ac:dyDescent="0.2">
      <c r="A5" s="94" t="s">
        <v>4</v>
      </c>
      <c r="B5" s="94"/>
      <c r="C5" s="100" t="s">
        <v>103</v>
      </c>
      <c r="D5" s="101"/>
      <c r="E5" s="101"/>
      <c r="F5" s="101"/>
      <c r="G5" s="101"/>
      <c r="H5" s="101"/>
      <c r="I5" s="102"/>
      <c r="J5" s="103" t="s">
        <v>5</v>
      </c>
      <c r="K5" s="104"/>
      <c r="L5" s="97">
        <v>46006</v>
      </c>
      <c r="M5" s="98"/>
      <c r="N5" s="98"/>
      <c r="O5" s="98"/>
      <c r="P5" s="98"/>
      <c r="Q5" s="98"/>
      <c r="R5" s="98"/>
      <c r="S5" s="98"/>
      <c r="T5" s="99"/>
    </row>
    <row r="6" spans="1:20" ht="15" x14ac:dyDescent="0.2">
      <c r="A6" s="94" t="s">
        <v>6</v>
      </c>
      <c r="B6" s="94"/>
      <c r="C6" s="57" t="s">
        <v>104</v>
      </c>
      <c r="D6" s="58"/>
      <c r="E6" s="58"/>
      <c r="F6" s="58"/>
      <c r="G6" s="58"/>
      <c r="H6" s="58"/>
      <c r="I6" s="20"/>
      <c r="J6" s="59"/>
      <c r="K6" s="19"/>
      <c r="L6" s="20"/>
      <c r="M6" s="20"/>
      <c r="N6" s="20"/>
      <c r="O6" s="20"/>
      <c r="P6" s="20"/>
      <c r="Q6" s="20"/>
      <c r="R6" s="20"/>
      <c r="S6" s="20"/>
      <c r="T6" s="21"/>
    </row>
    <row r="7" spans="1:20" ht="26.25" customHeight="1" thickBot="1" x14ac:dyDescent="0.25">
      <c r="A7" s="125" t="s">
        <v>48</v>
      </c>
      <c r="B7" s="125"/>
      <c r="C7" s="122"/>
      <c r="D7" s="123"/>
      <c r="E7" s="123"/>
      <c r="F7" s="123"/>
      <c r="G7" s="123"/>
      <c r="H7" s="123"/>
      <c r="I7" s="123"/>
      <c r="J7" s="123"/>
      <c r="K7" s="123"/>
      <c r="L7" s="123"/>
      <c r="M7" s="123"/>
      <c r="N7" s="123"/>
      <c r="O7" s="123"/>
      <c r="P7" s="123"/>
      <c r="Q7" s="123"/>
      <c r="R7" s="123"/>
      <c r="S7" s="123"/>
      <c r="T7" s="124"/>
    </row>
    <row r="8" spans="1:20" ht="15.75" x14ac:dyDescent="0.2">
      <c r="A8" s="110" t="s">
        <v>46</v>
      </c>
      <c r="B8" s="111"/>
      <c r="C8" s="112"/>
      <c r="D8" s="112"/>
      <c r="E8" s="112"/>
      <c r="F8" s="112"/>
      <c r="G8" s="112"/>
      <c r="H8" s="112"/>
      <c r="I8" s="112"/>
      <c r="J8" s="112"/>
      <c r="K8" s="112"/>
      <c r="L8" s="112"/>
      <c r="M8" s="112"/>
      <c r="N8" s="112"/>
      <c r="O8" s="113"/>
      <c r="P8" s="116" t="s">
        <v>45</v>
      </c>
      <c r="Q8" s="117"/>
      <c r="R8" s="107" t="s">
        <v>44</v>
      </c>
      <c r="S8" s="108"/>
      <c r="T8" s="109"/>
    </row>
    <row r="9" spans="1:20" ht="28.5" customHeight="1" x14ac:dyDescent="0.2">
      <c r="A9" s="120" t="s">
        <v>7</v>
      </c>
      <c r="B9" s="76" t="s">
        <v>8</v>
      </c>
      <c r="C9" s="76" t="s">
        <v>50</v>
      </c>
      <c r="D9" s="76" t="s">
        <v>9</v>
      </c>
      <c r="E9" s="76" t="s">
        <v>73</v>
      </c>
      <c r="F9" s="76" t="s">
        <v>10</v>
      </c>
      <c r="G9" s="76" t="s">
        <v>11</v>
      </c>
      <c r="H9" s="76"/>
      <c r="I9" s="76" t="s">
        <v>12</v>
      </c>
      <c r="J9" s="76" t="s">
        <v>13</v>
      </c>
      <c r="K9" s="84" t="s">
        <v>14</v>
      </c>
      <c r="L9" s="76" t="s">
        <v>15</v>
      </c>
      <c r="M9" s="76" t="s">
        <v>16</v>
      </c>
      <c r="N9" s="76" t="s">
        <v>17</v>
      </c>
      <c r="O9" s="82" t="s">
        <v>20</v>
      </c>
      <c r="P9" s="105" t="s">
        <v>43</v>
      </c>
      <c r="Q9" s="118" t="s">
        <v>49</v>
      </c>
      <c r="R9" s="78" t="s">
        <v>18</v>
      </c>
      <c r="S9" s="80" t="s">
        <v>19</v>
      </c>
      <c r="T9" s="114" t="s">
        <v>47</v>
      </c>
    </row>
    <row r="10" spans="1:20" ht="15" thickBot="1" x14ac:dyDescent="0.25">
      <c r="A10" s="121"/>
      <c r="B10" s="77"/>
      <c r="C10" s="77"/>
      <c r="D10" s="77"/>
      <c r="E10" s="77"/>
      <c r="F10" s="77"/>
      <c r="G10" s="12" t="s">
        <v>21</v>
      </c>
      <c r="H10" s="12" t="s">
        <v>22</v>
      </c>
      <c r="I10" s="77"/>
      <c r="J10" s="77"/>
      <c r="K10" s="85"/>
      <c r="L10" s="77"/>
      <c r="M10" s="77"/>
      <c r="N10" s="77"/>
      <c r="O10" s="83"/>
      <c r="P10" s="106"/>
      <c r="Q10" s="119"/>
      <c r="R10" s="79"/>
      <c r="S10" s="81"/>
      <c r="T10" s="115"/>
    </row>
    <row r="11" spans="1:20" ht="344.25" x14ac:dyDescent="0.2">
      <c r="A11" s="134">
        <v>1</v>
      </c>
      <c r="B11" s="132" t="s">
        <v>148</v>
      </c>
      <c r="C11" s="65" t="s">
        <v>54</v>
      </c>
      <c r="D11" s="67" t="s">
        <v>149</v>
      </c>
      <c r="E11" s="24" t="s">
        <v>74</v>
      </c>
      <c r="F11" s="56" t="s">
        <v>144</v>
      </c>
      <c r="G11" s="42">
        <v>44683</v>
      </c>
      <c r="H11" s="43">
        <v>44742</v>
      </c>
      <c r="I11" s="44">
        <f>(H11-G11)/7</f>
        <v>8.4285714285714288</v>
      </c>
      <c r="J11" s="60">
        <v>1</v>
      </c>
      <c r="K11" s="29" t="s">
        <v>109</v>
      </c>
      <c r="L11" s="136">
        <f>AVERAGE(J11:J13)</f>
        <v>0.92333333333333334</v>
      </c>
      <c r="M11" s="10" t="s">
        <v>165</v>
      </c>
      <c r="N11" s="49" t="s">
        <v>112</v>
      </c>
      <c r="O11" s="16" t="s">
        <v>155</v>
      </c>
      <c r="P11" s="13" t="s">
        <v>172</v>
      </c>
      <c r="Q11" s="22" t="s">
        <v>171</v>
      </c>
      <c r="R11" s="15"/>
      <c r="S11" s="11"/>
      <c r="T11" s="16"/>
    </row>
    <row r="12" spans="1:20" ht="306" x14ac:dyDescent="0.2">
      <c r="A12" s="135"/>
      <c r="B12" s="133"/>
      <c r="C12" s="66"/>
      <c r="D12" s="68"/>
      <c r="E12" s="25" t="s">
        <v>75</v>
      </c>
      <c r="F12" s="2" t="s">
        <v>106</v>
      </c>
      <c r="G12" s="45">
        <v>44683</v>
      </c>
      <c r="H12" s="46">
        <v>44925</v>
      </c>
      <c r="I12" s="44">
        <f t="shared" ref="I12:I62" si="0">(H12-G12)/7</f>
        <v>34.571428571428569</v>
      </c>
      <c r="J12" s="31">
        <v>1</v>
      </c>
      <c r="K12" s="26" t="s">
        <v>110</v>
      </c>
      <c r="L12" s="137"/>
      <c r="M12" s="1" t="s">
        <v>182</v>
      </c>
      <c r="N12" s="50" t="s">
        <v>112</v>
      </c>
      <c r="O12" s="18" t="s">
        <v>173</v>
      </c>
      <c r="P12" s="14" t="s">
        <v>174</v>
      </c>
      <c r="Q12" s="22" t="s">
        <v>171</v>
      </c>
      <c r="R12" s="17"/>
      <c r="S12" s="41"/>
      <c r="T12" s="18"/>
    </row>
    <row r="13" spans="1:20" ht="281.45" customHeight="1" x14ac:dyDescent="0.2">
      <c r="A13" s="135"/>
      <c r="B13" s="133"/>
      <c r="C13" s="66"/>
      <c r="D13" s="69"/>
      <c r="E13" s="25" t="s">
        <v>76</v>
      </c>
      <c r="F13" s="2" t="s">
        <v>150</v>
      </c>
      <c r="G13" s="45">
        <v>44683</v>
      </c>
      <c r="H13" s="47">
        <v>44985</v>
      </c>
      <c r="I13" s="44">
        <f t="shared" si="0"/>
        <v>43.142857142857146</v>
      </c>
      <c r="J13" s="31">
        <v>0.77</v>
      </c>
      <c r="K13" s="26" t="s">
        <v>111</v>
      </c>
      <c r="L13" s="138"/>
      <c r="M13" s="1" t="s">
        <v>160</v>
      </c>
      <c r="N13" s="50" t="s">
        <v>112</v>
      </c>
      <c r="O13" s="51" t="s">
        <v>166</v>
      </c>
      <c r="P13" s="14" t="s">
        <v>175</v>
      </c>
      <c r="Q13" s="22" t="s">
        <v>171</v>
      </c>
      <c r="R13" s="17"/>
      <c r="S13" s="41"/>
      <c r="T13" s="18"/>
    </row>
    <row r="14" spans="1:20" ht="204" x14ac:dyDescent="0.2">
      <c r="A14" s="135"/>
      <c r="B14" s="133"/>
      <c r="C14" s="65" t="s">
        <v>55</v>
      </c>
      <c r="D14" s="69" t="s">
        <v>152</v>
      </c>
      <c r="E14" s="24" t="s">
        <v>74</v>
      </c>
      <c r="F14" s="56" t="s">
        <v>147</v>
      </c>
      <c r="G14" s="42">
        <v>44774</v>
      </c>
      <c r="H14" s="43">
        <v>44792</v>
      </c>
      <c r="I14" s="44">
        <f t="shared" si="0"/>
        <v>2.5714285714285716</v>
      </c>
      <c r="J14" s="60">
        <v>1</v>
      </c>
      <c r="K14" s="29" t="s">
        <v>113</v>
      </c>
      <c r="L14" s="126">
        <f>AVERAGE(J14:J16)</f>
        <v>0.33333333333333331</v>
      </c>
      <c r="M14" s="10" t="s">
        <v>176</v>
      </c>
      <c r="N14" s="49" t="s">
        <v>116</v>
      </c>
      <c r="O14" s="10" t="s">
        <v>156</v>
      </c>
      <c r="P14" s="13" t="s">
        <v>177</v>
      </c>
      <c r="Q14" s="22" t="s">
        <v>171</v>
      </c>
      <c r="R14" s="15"/>
      <c r="S14" s="11"/>
      <c r="T14" s="16"/>
    </row>
    <row r="15" spans="1:20" ht="76.5" x14ac:dyDescent="0.2">
      <c r="A15" s="135"/>
      <c r="B15" s="133"/>
      <c r="C15" s="65"/>
      <c r="D15" s="69"/>
      <c r="E15" s="25" t="s">
        <v>75</v>
      </c>
      <c r="F15" s="2" t="s">
        <v>107</v>
      </c>
      <c r="G15" s="45">
        <v>44805</v>
      </c>
      <c r="H15" s="46">
        <v>45291</v>
      </c>
      <c r="I15" s="44">
        <f t="shared" ref="I15" si="1">(H15-G15)/7</f>
        <v>69.428571428571431</v>
      </c>
      <c r="J15" s="31">
        <v>0</v>
      </c>
      <c r="K15" s="26" t="s">
        <v>138</v>
      </c>
      <c r="L15" s="126"/>
      <c r="M15" s="1" t="s">
        <v>167</v>
      </c>
      <c r="N15" s="50" t="s">
        <v>112</v>
      </c>
      <c r="O15" s="18"/>
      <c r="P15" s="14"/>
      <c r="Q15" s="23"/>
      <c r="R15" s="17"/>
      <c r="S15" s="41"/>
      <c r="T15" s="18"/>
    </row>
    <row r="16" spans="1:20" ht="78.75" customHeight="1" x14ac:dyDescent="0.2">
      <c r="A16" s="135"/>
      <c r="B16" s="133"/>
      <c r="C16" s="66"/>
      <c r="D16" s="70"/>
      <c r="E16" s="25" t="s">
        <v>76</v>
      </c>
      <c r="F16" s="2" t="s">
        <v>151</v>
      </c>
      <c r="G16" s="45">
        <v>44866</v>
      </c>
      <c r="H16" s="46">
        <v>44925</v>
      </c>
      <c r="I16" s="44">
        <f>(H16-G16)/7</f>
        <v>8.4285714285714288</v>
      </c>
      <c r="J16" s="31">
        <v>0</v>
      </c>
      <c r="K16" s="26" t="s">
        <v>115</v>
      </c>
      <c r="L16" s="131"/>
      <c r="M16" s="1" t="s">
        <v>167</v>
      </c>
      <c r="N16" s="50" t="s">
        <v>118</v>
      </c>
      <c r="O16" s="18"/>
      <c r="P16" s="14"/>
      <c r="Q16" s="23"/>
      <c r="R16" s="17"/>
      <c r="S16" s="41"/>
      <c r="T16" s="18"/>
    </row>
    <row r="17" spans="1:20" ht="281.25" x14ac:dyDescent="0.2">
      <c r="A17" s="127">
        <v>2</v>
      </c>
      <c r="B17" s="130" t="s">
        <v>135</v>
      </c>
      <c r="C17" s="65" t="s">
        <v>56</v>
      </c>
      <c r="D17" s="69" t="s">
        <v>139</v>
      </c>
      <c r="E17" s="24" t="s">
        <v>51</v>
      </c>
      <c r="F17" s="56" t="s">
        <v>153</v>
      </c>
      <c r="G17" s="42">
        <v>44682</v>
      </c>
      <c r="H17" s="43">
        <v>44712</v>
      </c>
      <c r="I17" s="44">
        <f t="shared" si="0"/>
        <v>4.2857142857142856</v>
      </c>
      <c r="J17" s="60">
        <v>1</v>
      </c>
      <c r="K17" s="29" t="s">
        <v>119</v>
      </c>
      <c r="L17" s="126">
        <f>AVERAGE(J17:J18)</f>
        <v>0.75</v>
      </c>
      <c r="M17" s="52" t="s">
        <v>161</v>
      </c>
      <c r="N17" s="49" t="s">
        <v>112</v>
      </c>
      <c r="O17" s="53" t="s">
        <v>162</v>
      </c>
      <c r="P17" s="13" t="s">
        <v>183</v>
      </c>
      <c r="Q17" s="22" t="s">
        <v>171</v>
      </c>
      <c r="R17" s="15"/>
      <c r="S17" s="11"/>
      <c r="T17" s="16"/>
    </row>
    <row r="18" spans="1:20" ht="114.75" x14ac:dyDescent="0.2">
      <c r="A18" s="127"/>
      <c r="B18" s="130"/>
      <c r="C18" s="66"/>
      <c r="D18" s="70"/>
      <c r="E18" s="25" t="s">
        <v>53</v>
      </c>
      <c r="F18" s="2" t="s">
        <v>108</v>
      </c>
      <c r="G18" s="45">
        <v>44774</v>
      </c>
      <c r="H18" s="46">
        <v>44926</v>
      </c>
      <c r="I18" s="44">
        <f t="shared" si="0"/>
        <v>21.714285714285715</v>
      </c>
      <c r="J18" s="60">
        <v>0.5</v>
      </c>
      <c r="K18" s="26" t="s">
        <v>120</v>
      </c>
      <c r="L18" s="131"/>
      <c r="M18" s="1" t="s">
        <v>178</v>
      </c>
      <c r="N18" s="50" t="s">
        <v>121</v>
      </c>
      <c r="O18" s="18" t="s">
        <v>157</v>
      </c>
      <c r="P18" s="14" t="s">
        <v>184</v>
      </c>
      <c r="Q18" s="22" t="s">
        <v>171</v>
      </c>
      <c r="R18" s="17"/>
      <c r="S18" s="41"/>
      <c r="T18" s="18"/>
    </row>
    <row r="19" spans="1:20" ht="102" x14ac:dyDescent="0.2">
      <c r="A19" s="127"/>
      <c r="B19" s="130"/>
      <c r="C19" s="65" t="s">
        <v>57</v>
      </c>
      <c r="D19" s="71" t="s">
        <v>122</v>
      </c>
      <c r="E19" s="24" t="s">
        <v>51</v>
      </c>
      <c r="F19" s="2" t="s">
        <v>140</v>
      </c>
      <c r="G19" s="42">
        <v>44849</v>
      </c>
      <c r="H19" s="43">
        <v>44895</v>
      </c>
      <c r="I19" s="44">
        <f t="shared" si="0"/>
        <v>6.5714285714285712</v>
      </c>
      <c r="J19" s="60">
        <v>0</v>
      </c>
      <c r="K19" s="29" t="s">
        <v>127</v>
      </c>
      <c r="L19" s="126">
        <f>AVERAGE(J19:J20)</f>
        <v>0</v>
      </c>
      <c r="M19" s="10" t="s">
        <v>167</v>
      </c>
      <c r="N19" s="49" t="s">
        <v>121</v>
      </c>
      <c r="O19" s="16"/>
      <c r="P19" s="13"/>
      <c r="Q19" s="22"/>
      <c r="R19" s="15"/>
      <c r="S19" s="11"/>
      <c r="T19" s="16"/>
    </row>
    <row r="20" spans="1:20" ht="102" x14ac:dyDescent="0.2">
      <c r="A20" s="127"/>
      <c r="B20" s="130"/>
      <c r="C20" s="65"/>
      <c r="D20" s="68"/>
      <c r="E20" s="24"/>
      <c r="F20" s="2" t="s">
        <v>123</v>
      </c>
      <c r="G20" s="42">
        <v>44896</v>
      </c>
      <c r="H20" s="43">
        <v>44925</v>
      </c>
      <c r="I20" s="44">
        <f t="shared" ref="I20" si="2">(H20-G20)/7</f>
        <v>4.1428571428571432</v>
      </c>
      <c r="J20" s="60">
        <v>0</v>
      </c>
      <c r="K20" s="29" t="s">
        <v>128</v>
      </c>
      <c r="L20" s="126"/>
      <c r="M20" s="10" t="s">
        <v>167</v>
      </c>
      <c r="N20" s="49" t="s">
        <v>121</v>
      </c>
      <c r="O20" s="16"/>
      <c r="P20" s="13"/>
      <c r="Q20" s="22"/>
      <c r="R20" s="15"/>
      <c r="S20" s="11"/>
      <c r="T20" s="16"/>
    </row>
    <row r="21" spans="1:20" ht="280.5" x14ac:dyDescent="0.2">
      <c r="A21" s="127">
        <v>3</v>
      </c>
      <c r="B21" s="129" t="s">
        <v>136</v>
      </c>
      <c r="C21" s="65" t="s">
        <v>58</v>
      </c>
      <c r="D21" s="71" t="s">
        <v>124</v>
      </c>
      <c r="E21" s="24" t="s">
        <v>51</v>
      </c>
      <c r="F21" s="56" t="s">
        <v>141</v>
      </c>
      <c r="G21" s="42">
        <v>44652</v>
      </c>
      <c r="H21" s="43">
        <v>44834</v>
      </c>
      <c r="I21" s="44">
        <f t="shared" si="0"/>
        <v>26</v>
      </c>
      <c r="J21" s="60">
        <v>1</v>
      </c>
      <c r="K21" s="29" t="s">
        <v>129</v>
      </c>
      <c r="L21" s="126">
        <f>AVERAGE(J21:J23)</f>
        <v>0.33333333333333331</v>
      </c>
      <c r="M21" s="10" t="s">
        <v>163</v>
      </c>
      <c r="N21" s="49" t="s">
        <v>133</v>
      </c>
      <c r="O21" s="54" t="s">
        <v>164</v>
      </c>
      <c r="P21" s="13" t="s">
        <v>185</v>
      </c>
      <c r="Q21" s="22" t="s">
        <v>171</v>
      </c>
      <c r="R21" s="15"/>
      <c r="S21" s="11"/>
      <c r="T21" s="16"/>
    </row>
    <row r="22" spans="1:20" ht="114.75" x14ac:dyDescent="0.2">
      <c r="A22" s="128"/>
      <c r="B22" s="130"/>
      <c r="C22" s="66"/>
      <c r="D22" s="68"/>
      <c r="E22" s="25" t="s">
        <v>52</v>
      </c>
      <c r="F22" s="2" t="s">
        <v>125</v>
      </c>
      <c r="G22" s="45">
        <v>45078</v>
      </c>
      <c r="H22" s="46">
        <v>45838</v>
      </c>
      <c r="I22" s="44">
        <f t="shared" si="0"/>
        <v>108.57142857142857</v>
      </c>
      <c r="J22" s="60">
        <v>0</v>
      </c>
      <c r="K22" s="26" t="s">
        <v>130</v>
      </c>
      <c r="L22" s="131"/>
      <c r="M22" s="1" t="s">
        <v>167</v>
      </c>
      <c r="N22" s="50" t="s">
        <v>134</v>
      </c>
      <c r="O22" s="18"/>
      <c r="P22" s="14"/>
      <c r="Q22" s="23"/>
      <c r="R22" s="17"/>
      <c r="S22" s="41"/>
      <c r="T22" s="18"/>
    </row>
    <row r="23" spans="1:20" ht="89.25" x14ac:dyDescent="0.2">
      <c r="A23" s="128"/>
      <c r="B23" s="130"/>
      <c r="C23" s="66"/>
      <c r="D23" s="69"/>
      <c r="E23" s="25" t="s">
        <v>53</v>
      </c>
      <c r="F23" s="2" t="s">
        <v>142</v>
      </c>
      <c r="G23" s="45">
        <v>45170</v>
      </c>
      <c r="H23" s="46">
        <v>46006</v>
      </c>
      <c r="I23" s="44">
        <f t="shared" si="0"/>
        <v>119.42857142857143</v>
      </c>
      <c r="J23" s="60">
        <v>0</v>
      </c>
      <c r="K23" s="26" t="s">
        <v>131</v>
      </c>
      <c r="L23" s="131"/>
      <c r="M23" s="1" t="s">
        <v>167</v>
      </c>
      <c r="N23" s="50" t="s">
        <v>112</v>
      </c>
      <c r="O23" s="18"/>
      <c r="P23" s="14"/>
      <c r="Q23" s="23"/>
      <c r="R23" s="17"/>
      <c r="S23" s="41"/>
      <c r="T23" s="18"/>
    </row>
    <row r="24" spans="1:20" ht="76.5" x14ac:dyDescent="0.2">
      <c r="A24" s="140">
        <v>4</v>
      </c>
      <c r="B24" s="139" t="s">
        <v>137</v>
      </c>
      <c r="C24" s="65" t="s">
        <v>59</v>
      </c>
      <c r="D24" s="71" t="s">
        <v>143</v>
      </c>
      <c r="E24" s="24" t="s">
        <v>51</v>
      </c>
      <c r="F24" s="56" t="s">
        <v>144</v>
      </c>
      <c r="G24" s="42">
        <v>44683</v>
      </c>
      <c r="H24" s="43">
        <v>44742</v>
      </c>
      <c r="I24" s="44">
        <f t="shared" si="0"/>
        <v>8.4285714285714288</v>
      </c>
      <c r="J24" s="60">
        <v>1</v>
      </c>
      <c r="K24" s="29" t="s">
        <v>109</v>
      </c>
      <c r="L24" s="126">
        <f>AVERAGE(J24:J26)</f>
        <v>0.68666666666666665</v>
      </c>
      <c r="M24" s="10" t="s">
        <v>158</v>
      </c>
      <c r="N24" s="49" t="s">
        <v>112</v>
      </c>
      <c r="O24" s="16" t="s">
        <v>155</v>
      </c>
      <c r="P24" s="13" t="s">
        <v>169</v>
      </c>
      <c r="Q24" s="22" t="s">
        <v>171</v>
      </c>
      <c r="R24" s="15"/>
      <c r="S24" s="11"/>
      <c r="T24" s="16"/>
    </row>
    <row r="25" spans="1:20" ht="63.75" x14ac:dyDescent="0.2">
      <c r="A25" s="135"/>
      <c r="B25" s="133"/>
      <c r="C25" s="66"/>
      <c r="D25" s="68"/>
      <c r="E25" s="25" t="s">
        <v>52</v>
      </c>
      <c r="F25" s="2" t="s">
        <v>106</v>
      </c>
      <c r="G25" s="45">
        <v>44683</v>
      </c>
      <c r="H25" s="46">
        <v>44925</v>
      </c>
      <c r="I25" s="44">
        <f t="shared" si="0"/>
        <v>34.571428571428569</v>
      </c>
      <c r="J25" s="60">
        <v>1</v>
      </c>
      <c r="K25" s="26" t="s">
        <v>110</v>
      </c>
      <c r="L25" s="131"/>
      <c r="M25" s="1" t="s">
        <v>179</v>
      </c>
      <c r="N25" s="50" t="s">
        <v>112</v>
      </c>
      <c r="O25" s="18" t="s">
        <v>159</v>
      </c>
      <c r="P25" s="13" t="s">
        <v>170</v>
      </c>
      <c r="Q25" s="22" t="s">
        <v>171</v>
      </c>
      <c r="R25" s="17"/>
      <c r="S25" s="41"/>
      <c r="T25" s="18"/>
    </row>
    <row r="26" spans="1:20" ht="153" x14ac:dyDescent="0.2">
      <c r="A26" s="135"/>
      <c r="B26" s="133"/>
      <c r="C26" s="66"/>
      <c r="D26" s="69"/>
      <c r="E26" s="25" t="s">
        <v>53</v>
      </c>
      <c r="F26" s="2" t="s">
        <v>126</v>
      </c>
      <c r="G26" s="45">
        <v>44683</v>
      </c>
      <c r="H26" s="46">
        <v>45534</v>
      </c>
      <c r="I26" s="44">
        <f t="shared" si="0"/>
        <v>121.57142857142857</v>
      </c>
      <c r="J26" s="60">
        <v>0.06</v>
      </c>
      <c r="K26" s="26" t="s">
        <v>132</v>
      </c>
      <c r="L26" s="131"/>
      <c r="M26" s="1" t="s">
        <v>180</v>
      </c>
      <c r="N26" s="50" t="s">
        <v>112</v>
      </c>
      <c r="O26" s="18" t="s">
        <v>168</v>
      </c>
      <c r="P26" s="14" t="s">
        <v>186</v>
      </c>
      <c r="Q26" s="22" t="s">
        <v>171</v>
      </c>
      <c r="R26" s="17"/>
      <c r="S26" s="41"/>
      <c r="T26" s="18"/>
    </row>
    <row r="27" spans="1:20" ht="204" x14ac:dyDescent="0.2">
      <c r="A27" s="135"/>
      <c r="B27" s="133"/>
      <c r="C27" s="65" t="s">
        <v>60</v>
      </c>
      <c r="D27" s="71" t="s">
        <v>145</v>
      </c>
      <c r="E27" s="24" t="s">
        <v>51</v>
      </c>
      <c r="F27" s="56" t="s">
        <v>147</v>
      </c>
      <c r="G27" s="42">
        <v>44774</v>
      </c>
      <c r="H27" s="43">
        <v>44792</v>
      </c>
      <c r="I27" s="44">
        <f t="shared" si="0"/>
        <v>2.5714285714285716</v>
      </c>
      <c r="J27" s="60">
        <v>1</v>
      </c>
      <c r="K27" s="29" t="s">
        <v>113</v>
      </c>
      <c r="L27" s="126">
        <f>AVERAGE(J27:J29)</f>
        <v>0.33333333333333331</v>
      </c>
      <c r="M27" s="10" t="s">
        <v>176</v>
      </c>
      <c r="N27" s="49" t="s">
        <v>116</v>
      </c>
      <c r="O27" s="10" t="s">
        <v>156</v>
      </c>
      <c r="P27" s="13" t="s">
        <v>181</v>
      </c>
      <c r="Q27" s="22" t="s">
        <v>171</v>
      </c>
      <c r="R27" s="15"/>
      <c r="S27" s="11"/>
      <c r="T27" s="16"/>
    </row>
    <row r="28" spans="1:20" ht="89.25" x14ac:dyDescent="0.2">
      <c r="A28" s="135"/>
      <c r="B28" s="133"/>
      <c r="C28" s="66"/>
      <c r="D28" s="68"/>
      <c r="E28" s="25" t="s">
        <v>52</v>
      </c>
      <c r="F28" s="2" t="s">
        <v>107</v>
      </c>
      <c r="G28" s="45">
        <v>44805</v>
      </c>
      <c r="H28" s="46">
        <v>45291</v>
      </c>
      <c r="I28" s="44">
        <f t="shared" si="0"/>
        <v>69.428571428571431</v>
      </c>
      <c r="J28" s="60">
        <v>0</v>
      </c>
      <c r="K28" s="26" t="s">
        <v>114</v>
      </c>
      <c r="L28" s="131"/>
      <c r="M28" s="1" t="s">
        <v>167</v>
      </c>
      <c r="N28" s="50" t="s">
        <v>117</v>
      </c>
      <c r="O28" s="18"/>
      <c r="P28" s="14"/>
      <c r="Q28" s="23"/>
      <c r="R28" s="17"/>
      <c r="S28" s="41"/>
      <c r="T28" s="18"/>
    </row>
    <row r="29" spans="1:20" ht="38.25" x14ac:dyDescent="0.2">
      <c r="A29" s="135"/>
      <c r="B29" s="133"/>
      <c r="C29" s="66"/>
      <c r="D29" s="68"/>
      <c r="E29" s="25" t="s">
        <v>53</v>
      </c>
      <c r="F29" s="2" t="s">
        <v>151</v>
      </c>
      <c r="G29" s="45">
        <v>44866</v>
      </c>
      <c r="H29" s="46">
        <v>44925</v>
      </c>
      <c r="I29" s="44">
        <f t="shared" ref="I29" si="3">(H29-G29)/7</f>
        <v>8.4285714285714288</v>
      </c>
      <c r="J29" s="60">
        <v>0</v>
      </c>
      <c r="K29" s="26" t="s">
        <v>115</v>
      </c>
      <c r="L29" s="131"/>
      <c r="M29" s="1" t="s">
        <v>167</v>
      </c>
      <c r="N29" s="50" t="s">
        <v>118</v>
      </c>
      <c r="O29" s="18"/>
      <c r="P29" s="14"/>
      <c r="Q29" s="23"/>
      <c r="R29" s="17"/>
      <c r="S29" s="41"/>
      <c r="T29" s="18"/>
    </row>
    <row r="30" spans="1:20" ht="28.35" customHeight="1" x14ac:dyDescent="0.2">
      <c r="A30" s="72">
        <v>8</v>
      </c>
      <c r="B30" s="74"/>
      <c r="C30" s="65" t="s">
        <v>61</v>
      </c>
      <c r="D30" s="69"/>
      <c r="E30" s="24" t="s">
        <v>51</v>
      </c>
      <c r="F30" s="56"/>
      <c r="G30" s="42"/>
      <c r="H30" s="43"/>
      <c r="I30" s="44">
        <f t="shared" si="0"/>
        <v>0</v>
      </c>
      <c r="J30" s="60">
        <v>0</v>
      </c>
      <c r="K30" s="29"/>
      <c r="L30" s="126">
        <f>AVERAGE(J30:J32)</f>
        <v>0</v>
      </c>
      <c r="M30" s="10"/>
      <c r="N30" s="49"/>
      <c r="O30" s="16"/>
      <c r="P30" s="13"/>
      <c r="Q30" s="22"/>
      <c r="R30" s="15"/>
      <c r="S30" s="11"/>
      <c r="T30" s="16"/>
    </row>
    <row r="31" spans="1:20" ht="28.35" customHeight="1" x14ac:dyDescent="0.2">
      <c r="A31" s="73"/>
      <c r="B31" s="75"/>
      <c r="C31" s="66"/>
      <c r="D31" s="70"/>
      <c r="E31" s="25" t="s">
        <v>52</v>
      </c>
      <c r="F31" s="2"/>
      <c r="G31" s="45"/>
      <c r="H31" s="46"/>
      <c r="I31" s="44">
        <f t="shared" si="0"/>
        <v>0</v>
      </c>
      <c r="J31" s="60">
        <v>0</v>
      </c>
      <c r="K31" s="26"/>
      <c r="L31" s="131"/>
      <c r="M31" s="1"/>
      <c r="N31" s="50"/>
      <c r="O31" s="18"/>
      <c r="P31" s="14"/>
      <c r="Q31" s="23"/>
      <c r="R31" s="17"/>
      <c r="S31" s="41"/>
      <c r="T31" s="18"/>
    </row>
    <row r="32" spans="1:20" ht="28.35" customHeight="1" x14ac:dyDescent="0.2">
      <c r="A32" s="73"/>
      <c r="B32" s="75"/>
      <c r="C32" s="66"/>
      <c r="D32" s="70"/>
      <c r="E32" s="25" t="s">
        <v>53</v>
      </c>
      <c r="F32" s="2"/>
      <c r="G32" s="45"/>
      <c r="H32" s="46"/>
      <c r="I32" s="44">
        <f t="shared" si="0"/>
        <v>0</v>
      </c>
      <c r="J32" s="60">
        <v>0</v>
      </c>
      <c r="K32" s="26"/>
      <c r="L32" s="131"/>
      <c r="M32" s="1"/>
      <c r="N32" s="50"/>
      <c r="O32" s="18"/>
      <c r="P32" s="14"/>
      <c r="Q32" s="23"/>
      <c r="R32" s="17"/>
      <c r="S32" s="41"/>
      <c r="T32" s="18"/>
    </row>
    <row r="33" spans="1:20" ht="28.35" customHeight="1" x14ac:dyDescent="0.2">
      <c r="A33" s="72">
        <v>9</v>
      </c>
      <c r="B33" s="74"/>
      <c r="C33" s="65" t="s">
        <v>62</v>
      </c>
      <c r="D33" s="69"/>
      <c r="E33" s="24" t="s">
        <v>51</v>
      </c>
      <c r="F33" s="56"/>
      <c r="G33" s="42"/>
      <c r="H33" s="43"/>
      <c r="I33" s="44">
        <f t="shared" si="0"/>
        <v>0</v>
      </c>
      <c r="J33" s="60">
        <v>0</v>
      </c>
      <c r="K33" s="29"/>
      <c r="L33" s="126">
        <f>AVERAGE(J33:J35)</f>
        <v>0</v>
      </c>
      <c r="M33" s="10"/>
      <c r="N33" s="49"/>
      <c r="O33" s="16"/>
      <c r="P33" s="13"/>
      <c r="Q33" s="22"/>
      <c r="R33" s="15"/>
      <c r="S33" s="11"/>
      <c r="T33" s="16"/>
    </row>
    <row r="34" spans="1:20" ht="28.35" customHeight="1" x14ac:dyDescent="0.2">
      <c r="A34" s="73"/>
      <c r="B34" s="75"/>
      <c r="C34" s="66"/>
      <c r="D34" s="70"/>
      <c r="E34" s="25" t="s">
        <v>52</v>
      </c>
      <c r="F34" s="2"/>
      <c r="G34" s="45"/>
      <c r="H34" s="46"/>
      <c r="I34" s="44">
        <f t="shared" si="0"/>
        <v>0</v>
      </c>
      <c r="J34" s="60">
        <v>0</v>
      </c>
      <c r="K34" s="26"/>
      <c r="L34" s="131"/>
      <c r="M34" s="1"/>
      <c r="N34" s="50"/>
      <c r="O34" s="18"/>
      <c r="P34" s="14"/>
      <c r="Q34" s="23"/>
      <c r="R34" s="17"/>
      <c r="S34" s="41"/>
      <c r="T34" s="18"/>
    </row>
    <row r="35" spans="1:20" ht="28.35" customHeight="1" x14ac:dyDescent="0.2">
      <c r="A35" s="73"/>
      <c r="B35" s="75"/>
      <c r="C35" s="66"/>
      <c r="D35" s="70"/>
      <c r="E35" s="25" t="s">
        <v>53</v>
      </c>
      <c r="F35" s="2"/>
      <c r="G35" s="45"/>
      <c r="H35" s="46"/>
      <c r="I35" s="44">
        <f t="shared" si="0"/>
        <v>0</v>
      </c>
      <c r="J35" s="60">
        <v>0</v>
      </c>
      <c r="K35" s="26"/>
      <c r="L35" s="131"/>
      <c r="M35" s="1"/>
      <c r="N35" s="50"/>
      <c r="O35" s="18"/>
      <c r="P35" s="14"/>
      <c r="Q35" s="23"/>
      <c r="R35" s="17"/>
      <c r="S35" s="41"/>
      <c r="T35" s="18"/>
    </row>
    <row r="36" spans="1:20" ht="28.35" customHeight="1" x14ac:dyDescent="0.2">
      <c r="A36" s="72">
        <v>10</v>
      </c>
      <c r="B36" s="74"/>
      <c r="C36" s="65" t="s">
        <v>63</v>
      </c>
      <c r="D36" s="69"/>
      <c r="E36" s="24" t="s">
        <v>51</v>
      </c>
      <c r="F36" s="56"/>
      <c r="G36" s="42"/>
      <c r="H36" s="43"/>
      <c r="I36" s="44">
        <f t="shared" si="0"/>
        <v>0</v>
      </c>
      <c r="J36" s="60">
        <v>0</v>
      </c>
      <c r="K36" s="29"/>
      <c r="L36" s="126">
        <f>AVERAGE(J36:J38)</f>
        <v>0</v>
      </c>
      <c r="M36" s="10"/>
      <c r="N36" s="49"/>
      <c r="O36" s="16"/>
      <c r="P36" s="13"/>
      <c r="Q36" s="22"/>
      <c r="R36" s="15"/>
      <c r="S36" s="11"/>
      <c r="T36" s="16"/>
    </row>
    <row r="37" spans="1:20" ht="28.35" customHeight="1" x14ac:dyDescent="0.2">
      <c r="A37" s="73"/>
      <c r="B37" s="75"/>
      <c r="C37" s="66"/>
      <c r="D37" s="70"/>
      <c r="E37" s="25" t="s">
        <v>52</v>
      </c>
      <c r="F37" s="2"/>
      <c r="G37" s="45"/>
      <c r="H37" s="46"/>
      <c r="I37" s="44">
        <f t="shared" si="0"/>
        <v>0</v>
      </c>
      <c r="J37" s="60">
        <v>0</v>
      </c>
      <c r="K37" s="26"/>
      <c r="L37" s="131"/>
      <c r="M37" s="1"/>
      <c r="N37" s="50"/>
      <c r="O37" s="18"/>
      <c r="P37" s="14"/>
      <c r="Q37" s="23"/>
      <c r="R37" s="17"/>
      <c r="S37" s="41"/>
      <c r="T37" s="18"/>
    </row>
    <row r="38" spans="1:20" ht="28.35" customHeight="1" x14ac:dyDescent="0.2">
      <c r="A38" s="73"/>
      <c r="B38" s="75"/>
      <c r="C38" s="66"/>
      <c r="D38" s="70"/>
      <c r="E38" s="25" t="s">
        <v>53</v>
      </c>
      <c r="F38" s="2"/>
      <c r="G38" s="45"/>
      <c r="H38" s="46"/>
      <c r="I38" s="44">
        <f t="shared" si="0"/>
        <v>0</v>
      </c>
      <c r="J38" s="60">
        <v>0</v>
      </c>
      <c r="K38" s="26"/>
      <c r="L38" s="131"/>
      <c r="M38" s="1"/>
      <c r="N38" s="50"/>
      <c r="O38" s="18"/>
      <c r="P38" s="14"/>
      <c r="Q38" s="23"/>
      <c r="R38" s="17"/>
      <c r="S38" s="41"/>
      <c r="T38" s="18"/>
    </row>
    <row r="39" spans="1:20" ht="28.35" customHeight="1" x14ac:dyDescent="0.2">
      <c r="A39" s="127">
        <v>11</v>
      </c>
      <c r="B39" s="74"/>
      <c r="C39" s="65" t="s">
        <v>64</v>
      </c>
      <c r="D39" s="69"/>
      <c r="E39" s="24" t="s">
        <v>51</v>
      </c>
      <c r="F39" s="56"/>
      <c r="G39" s="42"/>
      <c r="H39" s="43"/>
      <c r="I39" s="44">
        <f t="shared" si="0"/>
        <v>0</v>
      </c>
      <c r="J39" s="60">
        <v>0</v>
      </c>
      <c r="K39" s="29"/>
      <c r="L39" s="126">
        <f>AVERAGE(J39:J41)</f>
        <v>0</v>
      </c>
      <c r="M39" s="10"/>
      <c r="N39" s="49"/>
      <c r="O39" s="16"/>
      <c r="P39" s="13"/>
      <c r="Q39" s="22"/>
      <c r="R39" s="15"/>
      <c r="S39" s="11"/>
      <c r="T39" s="16"/>
    </row>
    <row r="40" spans="1:20" ht="28.35" customHeight="1" x14ac:dyDescent="0.2">
      <c r="A40" s="128"/>
      <c r="B40" s="75"/>
      <c r="C40" s="66"/>
      <c r="D40" s="70"/>
      <c r="E40" s="25" t="s">
        <v>52</v>
      </c>
      <c r="F40" s="2"/>
      <c r="G40" s="45"/>
      <c r="H40" s="46"/>
      <c r="I40" s="44">
        <f t="shared" si="0"/>
        <v>0</v>
      </c>
      <c r="J40" s="60">
        <v>0</v>
      </c>
      <c r="K40" s="26"/>
      <c r="L40" s="131"/>
      <c r="M40" s="1"/>
      <c r="N40" s="50"/>
      <c r="O40" s="18"/>
      <c r="P40" s="14"/>
      <c r="Q40" s="23"/>
      <c r="R40" s="17"/>
      <c r="S40" s="41"/>
      <c r="T40" s="18"/>
    </row>
    <row r="41" spans="1:20" ht="28.35" customHeight="1" x14ac:dyDescent="0.2">
      <c r="A41" s="128"/>
      <c r="B41" s="75"/>
      <c r="C41" s="66"/>
      <c r="D41" s="70"/>
      <c r="E41" s="25" t="s">
        <v>53</v>
      </c>
      <c r="F41" s="2"/>
      <c r="G41" s="45"/>
      <c r="H41" s="46"/>
      <c r="I41" s="44">
        <f t="shared" si="0"/>
        <v>0</v>
      </c>
      <c r="J41" s="60">
        <v>0</v>
      </c>
      <c r="K41" s="26"/>
      <c r="L41" s="131"/>
      <c r="M41" s="1"/>
      <c r="N41" s="50"/>
      <c r="O41" s="18"/>
      <c r="P41" s="14"/>
      <c r="Q41" s="23"/>
      <c r="R41" s="17"/>
      <c r="S41" s="41"/>
      <c r="T41" s="18"/>
    </row>
    <row r="42" spans="1:20" ht="28.35" customHeight="1" x14ac:dyDescent="0.2">
      <c r="A42" s="72">
        <v>12</v>
      </c>
      <c r="B42" s="74"/>
      <c r="C42" s="65" t="s">
        <v>65</v>
      </c>
      <c r="D42" s="69"/>
      <c r="E42" s="24" t="s">
        <v>51</v>
      </c>
      <c r="F42" s="56"/>
      <c r="G42" s="42"/>
      <c r="H42" s="43"/>
      <c r="I42" s="44">
        <f t="shared" si="0"/>
        <v>0</v>
      </c>
      <c r="J42" s="60">
        <v>0</v>
      </c>
      <c r="K42" s="29"/>
      <c r="L42" s="126">
        <f>AVERAGE(J42:J44)</f>
        <v>0</v>
      </c>
      <c r="M42" s="10"/>
      <c r="N42" s="49"/>
      <c r="O42" s="16"/>
      <c r="P42" s="13"/>
      <c r="Q42" s="22"/>
      <c r="R42" s="15"/>
      <c r="S42" s="11"/>
      <c r="T42" s="16"/>
    </row>
    <row r="43" spans="1:20" ht="28.35" customHeight="1" x14ac:dyDescent="0.2">
      <c r="A43" s="73"/>
      <c r="B43" s="75"/>
      <c r="C43" s="66"/>
      <c r="D43" s="70"/>
      <c r="E43" s="25" t="s">
        <v>52</v>
      </c>
      <c r="F43" s="2"/>
      <c r="G43" s="45"/>
      <c r="H43" s="46"/>
      <c r="I43" s="44">
        <f t="shared" si="0"/>
        <v>0</v>
      </c>
      <c r="J43" s="60">
        <v>0</v>
      </c>
      <c r="K43" s="26"/>
      <c r="L43" s="131"/>
      <c r="M43" s="1"/>
      <c r="N43" s="50"/>
      <c r="O43" s="18"/>
      <c r="P43" s="14"/>
      <c r="Q43" s="23"/>
      <c r="R43" s="17"/>
      <c r="S43" s="41"/>
      <c r="T43" s="18"/>
    </row>
    <row r="44" spans="1:20" ht="28.35" customHeight="1" x14ac:dyDescent="0.2">
      <c r="A44" s="73"/>
      <c r="B44" s="75"/>
      <c r="C44" s="66"/>
      <c r="D44" s="70"/>
      <c r="E44" s="25" t="s">
        <v>53</v>
      </c>
      <c r="F44" s="2"/>
      <c r="G44" s="45"/>
      <c r="H44" s="46"/>
      <c r="I44" s="44">
        <f t="shared" si="0"/>
        <v>0</v>
      </c>
      <c r="J44" s="60">
        <v>0</v>
      </c>
      <c r="K44" s="26"/>
      <c r="L44" s="131"/>
      <c r="M44" s="1"/>
      <c r="N44" s="50"/>
      <c r="O44" s="18"/>
      <c r="P44" s="14"/>
      <c r="Q44" s="23"/>
      <c r="R44" s="17"/>
      <c r="S44" s="41"/>
      <c r="T44" s="18"/>
    </row>
    <row r="45" spans="1:20" ht="28.35" customHeight="1" x14ac:dyDescent="0.2">
      <c r="A45" s="72">
        <v>13</v>
      </c>
      <c r="B45" s="74"/>
      <c r="C45" s="65" t="s">
        <v>66</v>
      </c>
      <c r="D45" s="69"/>
      <c r="E45" s="24" t="s">
        <v>51</v>
      </c>
      <c r="F45" s="56"/>
      <c r="G45" s="42"/>
      <c r="H45" s="43"/>
      <c r="I45" s="44">
        <f t="shared" si="0"/>
        <v>0</v>
      </c>
      <c r="J45" s="60">
        <v>0</v>
      </c>
      <c r="K45" s="29"/>
      <c r="L45" s="126">
        <f>AVERAGE(J45:J47)</f>
        <v>0</v>
      </c>
      <c r="M45" s="10"/>
      <c r="N45" s="49"/>
      <c r="O45" s="16"/>
      <c r="P45" s="13"/>
      <c r="Q45" s="22"/>
      <c r="R45" s="15"/>
      <c r="S45" s="11"/>
      <c r="T45" s="16"/>
    </row>
    <row r="46" spans="1:20" ht="28.35" customHeight="1" x14ac:dyDescent="0.2">
      <c r="A46" s="73"/>
      <c r="B46" s="75"/>
      <c r="C46" s="66"/>
      <c r="D46" s="70"/>
      <c r="E46" s="25" t="s">
        <v>52</v>
      </c>
      <c r="F46" s="2"/>
      <c r="G46" s="45"/>
      <c r="H46" s="46"/>
      <c r="I46" s="44">
        <f t="shared" si="0"/>
        <v>0</v>
      </c>
      <c r="J46" s="60">
        <v>0</v>
      </c>
      <c r="K46" s="26"/>
      <c r="L46" s="131"/>
      <c r="M46" s="1"/>
      <c r="N46" s="50"/>
      <c r="O46" s="18"/>
      <c r="P46" s="14"/>
      <c r="Q46" s="23"/>
      <c r="R46" s="17"/>
      <c r="S46" s="41"/>
      <c r="T46" s="18"/>
    </row>
    <row r="47" spans="1:20" ht="28.35" customHeight="1" x14ac:dyDescent="0.2">
      <c r="A47" s="73"/>
      <c r="B47" s="75"/>
      <c r="C47" s="66"/>
      <c r="D47" s="70"/>
      <c r="E47" s="25" t="s">
        <v>53</v>
      </c>
      <c r="F47" s="2"/>
      <c r="G47" s="45"/>
      <c r="H47" s="46"/>
      <c r="I47" s="44">
        <f t="shared" si="0"/>
        <v>0</v>
      </c>
      <c r="J47" s="60">
        <v>0</v>
      </c>
      <c r="K47" s="26"/>
      <c r="L47" s="131"/>
      <c r="M47" s="1"/>
      <c r="N47" s="50"/>
      <c r="O47" s="18"/>
      <c r="P47" s="14"/>
      <c r="Q47" s="23"/>
      <c r="R47" s="17"/>
      <c r="S47" s="41"/>
      <c r="T47" s="18"/>
    </row>
    <row r="48" spans="1:20" ht="28.35" customHeight="1" x14ac:dyDescent="0.2">
      <c r="A48" s="72">
        <v>14</v>
      </c>
      <c r="B48" s="74"/>
      <c r="C48" s="65" t="s">
        <v>67</v>
      </c>
      <c r="D48" s="69"/>
      <c r="E48" s="24" t="s">
        <v>51</v>
      </c>
      <c r="F48" s="56"/>
      <c r="G48" s="42"/>
      <c r="H48" s="43"/>
      <c r="I48" s="44">
        <f t="shared" si="0"/>
        <v>0</v>
      </c>
      <c r="J48" s="60">
        <v>0</v>
      </c>
      <c r="K48" s="29"/>
      <c r="L48" s="141">
        <f>AVERAGE(J48:J50)</f>
        <v>0</v>
      </c>
      <c r="M48" s="10"/>
      <c r="N48" s="49"/>
      <c r="O48" s="16"/>
      <c r="P48" s="13"/>
      <c r="Q48" s="22"/>
      <c r="R48" s="15"/>
      <c r="S48" s="11"/>
      <c r="T48" s="16"/>
    </row>
    <row r="49" spans="1:20" ht="28.35" customHeight="1" x14ac:dyDescent="0.2">
      <c r="A49" s="73"/>
      <c r="B49" s="75"/>
      <c r="C49" s="66"/>
      <c r="D49" s="70"/>
      <c r="E49" s="25" t="s">
        <v>52</v>
      </c>
      <c r="F49" s="2"/>
      <c r="G49" s="45"/>
      <c r="H49" s="46"/>
      <c r="I49" s="44">
        <f t="shared" si="0"/>
        <v>0</v>
      </c>
      <c r="J49" s="60">
        <v>0</v>
      </c>
      <c r="K49" s="26"/>
      <c r="L49" s="142"/>
      <c r="M49" s="1"/>
      <c r="N49" s="50"/>
      <c r="O49" s="18"/>
      <c r="P49" s="14"/>
      <c r="Q49" s="23"/>
      <c r="R49" s="17"/>
      <c r="S49" s="41"/>
      <c r="T49" s="18"/>
    </row>
    <row r="50" spans="1:20" ht="28.35" customHeight="1" x14ac:dyDescent="0.2">
      <c r="A50" s="73"/>
      <c r="B50" s="75"/>
      <c r="C50" s="66"/>
      <c r="D50" s="70"/>
      <c r="E50" s="25" t="s">
        <v>53</v>
      </c>
      <c r="F50" s="2"/>
      <c r="G50" s="45"/>
      <c r="H50" s="46"/>
      <c r="I50" s="44">
        <f t="shared" si="0"/>
        <v>0</v>
      </c>
      <c r="J50" s="60">
        <v>0</v>
      </c>
      <c r="K50" s="26"/>
      <c r="L50" s="126"/>
      <c r="M50" s="1"/>
      <c r="N50" s="50"/>
      <c r="O50" s="18"/>
      <c r="P50" s="14"/>
      <c r="Q50" s="23"/>
      <c r="R50" s="17"/>
      <c r="S50" s="41"/>
      <c r="T50" s="18"/>
    </row>
    <row r="51" spans="1:20" ht="28.35" customHeight="1" x14ac:dyDescent="0.2">
      <c r="A51" s="72">
        <v>15</v>
      </c>
      <c r="B51" s="74"/>
      <c r="C51" s="65" t="s">
        <v>68</v>
      </c>
      <c r="D51" s="69"/>
      <c r="E51" s="24" t="s">
        <v>51</v>
      </c>
      <c r="F51" s="56"/>
      <c r="G51" s="42"/>
      <c r="H51" s="43"/>
      <c r="I51" s="44">
        <f t="shared" si="0"/>
        <v>0</v>
      </c>
      <c r="J51" s="60">
        <v>0</v>
      </c>
      <c r="K51" s="29"/>
      <c r="L51" s="141">
        <f>AVERAGE(J51:J53)</f>
        <v>0</v>
      </c>
      <c r="M51" s="10"/>
      <c r="N51" s="49"/>
      <c r="O51" s="16"/>
      <c r="P51" s="13"/>
      <c r="Q51" s="22"/>
      <c r="R51" s="15"/>
      <c r="S51" s="11"/>
      <c r="T51" s="16"/>
    </row>
    <row r="52" spans="1:20" ht="28.35" customHeight="1" x14ac:dyDescent="0.2">
      <c r="A52" s="73"/>
      <c r="B52" s="75"/>
      <c r="C52" s="66"/>
      <c r="D52" s="70"/>
      <c r="E52" s="25" t="s">
        <v>52</v>
      </c>
      <c r="F52" s="2"/>
      <c r="G52" s="45"/>
      <c r="H52" s="46"/>
      <c r="I52" s="44">
        <f t="shared" si="0"/>
        <v>0</v>
      </c>
      <c r="J52" s="60">
        <v>0</v>
      </c>
      <c r="K52" s="26"/>
      <c r="L52" s="142"/>
      <c r="M52" s="1"/>
      <c r="N52" s="50"/>
      <c r="O52" s="18"/>
      <c r="P52" s="14"/>
      <c r="Q52" s="23"/>
      <c r="R52" s="17"/>
      <c r="S52" s="41"/>
      <c r="T52" s="18"/>
    </row>
    <row r="53" spans="1:20" ht="28.35" customHeight="1" x14ac:dyDescent="0.2">
      <c r="A53" s="73"/>
      <c r="B53" s="75"/>
      <c r="C53" s="66"/>
      <c r="D53" s="70"/>
      <c r="E53" s="25" t="s">
        <v>53</v>
      </c>
      <c r="F53" s="2"/>
      <c r="G53" s="45"/>
      <c r="H53" s="46"/>
      <c r="I53" s="44">
        <f t="shared" si="0"/>
        <v>0</v>
      </c>
      <c r="J53" s="60">
        <v>0</v>
      </c>
      <c r="K53" s="26"/>
      <c r="L53" s="126"/>
      <c r="M53" s="1"/>
      <c r="N53" s="50"/>
      <c r="O53" s="18"/>
      <c r="P53" s="14"/>
      <c r="Q53" s="23"/>
      <c r="R53" s="17"/>
      <c r="S53" s="41"/>
      <c r="T53" s="18"/>
    </row>
    <row r="54" spans="1:20" ht="28.35" customHeight="1" x14ac:dyDescent="0.2">
      <c r="A54" s="72">
        <v>16</v>
      </c>
      <c r="B54" s="74"/>
      <c r="C54" s="65" t="s">
        <v>69</v>
      </c>
      <c r="D54" s="69"/>
      <c r="E54" s="24" t="s">
        <v>51</v>
      </c>
      <c r="F54" s="56"/>
      <c r="G54" s="42"/>
      <c r="H54" s="43"/>
      <c r="I54" s="44">
        <f t="shared" si="0"/>
        <v>0</v>
      </c>
      <c r="J54" s="60">
        <v>0</v>
      </c>
      <c r="K54" s="29"/>
      <c r="L54" s="141">
        <f>AVERAGE(J54:J56)</f>
        <v>0</v>
      </c>
      <c r="M54" s="10"/>
      <c r="N54" s="49"/>
      <c r="O54" s="16"/>
      <c r="P54" s="13"/>
      <c r="Q54" s="22"/>
      <c r="R54" s="15"/>
      <c r="S54" s="11"/>
      <c r="T54" s="16"/>
    </row>
    <row r="55" spans="1:20" ht="28.35" customHeight="1" x14ac:dyDescent="0.2">
      <c r="A55" s="73"/>
      <c r="B55" s="75"/>
      <c r="C55" s="66"/>
      <c r="D55" s="70"/>
      <c r="E55" s="25" t="s">
        <v>52</v>
      </c>
      <c r="F55" s="2"/>
      <c r="G55" s="45"/>
      <c r="H55" s="46"/>
      <c r="I55" s="44">
        <f t="shared" si="0"/>
        <v>0</v>
      </c>
      <c r="J55" s="60">
        <v>0</v>
      </c>
      <c r="K55" s="26"/>
      <c r="L55" s="142"/>
      <c r="M55" s="1"/>
      <c r="N55" s="50"/>
      <c r="O55" s="18"/>
      <c r="P55" s="14"/>
      <c r="Q55" s="23"/>
      <c r="R55" s="17"/>
      <c r="S55" s="41"/>
      <c r="T55" s="18"/>
    </row>
    <row r="56" spans="1:20" ht="28.35" customHeight="1" x14ac:dyDescent="0.2">
      <c r="A56" s="73"/>
      <c r="B56" s="75"/>
      <c r="C56" s="66"/>
      <c r="D56" s="70"/>
      <c r="E56" s="25" t="s">
        <v>53</v>
      </c>
      <c r="F56" s="2"/>
      <c r="G56" s="45"/>
      <c r="H56" s="46"/>
      <c r="I56" s="44">
        <f t="shared" si="0"/>
        <v>0</v>
      </c>
      <c r="J56" s="60">
        <v>0</v>
      </c>
      <c r="K56" s="26"/>
      <c r="L56" s="126"/>
      <c r="M56" s="1"/>
      <c r="N56" s="50"/>
      <c r="O56" s="18"/>
      <c r="P56" s="14"/>
      <c r="Q56" s="23"/>
      <c r="R56" s="17"/>
      <c r="S56" s="41"/>
      <c r="T56" s="18"/>
    </row>
    <row r="57" spans="1:20" ht="28.35" customHeight="1" x14ac:dyDescent="0.2">
      <c r="A57" s="72">
        <v>17</v>
      </c>
      <c r="B57" s="74"/>
      <c r="C57" s="65" t="s">
        <v>70</v>
      </c>
      <c r="D57" s="69"/>
      <c r="E57" s="24" t="s">
        <v>51</v>
      </c>
      <c r="F57" s="56"/>
      <c r="G57" s="42"/>
      <c r="H57" s="43"/>
      <c r="I57" s="44">
        <f t="shared" si="0"/>
        <v>0</v>
      </c>
      <c r="J57" s="60">
        <v>0</v>
      </c>
      <c r="K57" s="29"/>
      <c r="L57" s="126">
        <f>AVERAGE(J57:J59)</f>
        <v>0</v>
      </c>
      <c r="M57" s="10"/>
      <c r="N57" s="49"/>
      <c r="O57" s="16"/>
      <c r="P57" s="13"/>
      <c r="Q57" s="22"/>
      <c r="R57" s="15"/>
      <c r="S57" s="11"/>
      <c r="T57" s="16"/>
    </row>
    <row r="58" spans="1:20" ht="28.35" customHeight="1" x14ac:dyDescent="0.2">
      <c r="A58" s="73"/>
      <c r="B58" s="75"/>
      <c r="C58" s="66"/>
      <c r="D58" s="70"/>
      <c r="E58" s="25" t="s">
        <v>52</v>
      </c>
      <c r="F58" s="2"/>
      <c r="G58" s="45"/>
      <c r="H58" s="46"/>
      <c r="I58" s="44">
        <f t="shared" si="0"/>
        <v>0</v>
      </c>
      <c r="J58" s="60">
        <v>0</v>
      </c>
      <c r="K58" s="26"/>
      <c r="L58" s="131"/>
      <c r="M58" s="1"/>
      <c r="N58" s="50"/>
      <c r="O58" s="18"/>
      <c r="P58" s="14"/>
      <c r="Q58" s="23"/>
      <c r="R58" s="17"/>
      <c r="S58" s="41"/>
      <c r="T58" s="18"/>
    </row>
    <row r="59" spans="1:20" ht="28.35" customHeight="1" x14ac:dyDescent="0.2">
      <c r="A59" s="73"/>
      <c r="B59" s="75"/>
      <c r="C59" s="66"/>
      <c r="D59" s="70"/>
      <c r="E59" s="25" t="s">
        <v>53</v>
      </c>
      <c r="F59" s="2"/>
      <c r="G59" s="45"/>
      <c r="H59" s="46"/>
      <c r="I59" s="44">
        <f t="shared" si="0"/>
        <v>0</v>
      </c>
      <c r="J59" s="60">
        <v>0</v>
      </c>
      <c r="K59" s="26"/>
      <c r="L59" s="131"/>
      <c r="M59" s="1"/>
      <c r="N59" s="50"/>
      <c r="O59" s="18"/>
      <c r="P59" s="14"/>
      <c r="Q59" s="23"/>
      <c r="R59" s="17"/>
      <c r="S59" s="41"/>
      <c r="T59" s="18"/>
    </row>
    <row r="60" spans="1:20" ht="28.35" customHeight="1" x14ac:dyDescent="0.2">
      <c r="A60" s="72">
        <v>18</v>
      </c>
      <c r="B60" s="74"/>
      <c r="C60" s="65" t="s">
        <v>71</v>
      </c>
      <c r="D60" s="69"/>
      <c r="E60" s="24" t="s">
        <v>51</v>
      </c>
      <c r="F60" s="56"/>
      <c r="G60" s="42"/>
      <c r="H60" s="43"/>
      <c r="I60" s="44">
        <f t="shared" si="0"/>
        <v>0</v>
      </c>
      <c r="J60" s="60">
        <v>0</v>
      </c>
      <c r="K60" s="29"/>
      <c r="L60" s="126">
        <f>AVERAGE(J60:J62)</f>
        <v>0</v>
      </c>
      <c r="M60" s="10"/>
      <c r="N60" s="49"/>
      <c r="O60" s="16"/>
      <c r="P60" s="13"/>
      <c r="Q60" s="22"/>
      <c r="R60" s="15"/>
      <c r="S60" s="11"/>
      <c r="T60" s="16"/>
    </row>
    <row r="61" spans="1:20" ht="28.35" customHeight="1" x14ac:dyDescent="0.2">
      <c r="A61" s="73"/>
      <c r="B61" s="75"/>
      <c r="C61" s="66"/>
      <c r="D61" s="70"/>
      <c r="E61" s="25" t="s">
        <v>52</v>
      </c>
      <c r="F61" s="2"/>
      <c r="G61" s="45"/>
      <c r="H61" s="46"/>
      <c r="I61" s="44">
        <f t="shared" si="0"/>
        <v>0</v>
      </c>
      <c r="J61" s="60">
        <v>0</v>
      </c>
      <c r="K61" s="26"/>
      <c r="L61" s="131"/>
      <c r="M61" s="1"/>
      <c r="N61" s="50"/>
      <c r="O61" s="18"/>
      <c r="P61" s="14"/>
      <c r="Q61" s="23"/>
      <c r="R61" s="17"/>
      <c r="S61" s="41"/>
      <c r="T61" s="18"/>
    </row>
    <row r="62" spans="1:20" ht="28.35" customHeight="1" x14ac:dyDescent="0.2">
      <c r="A62" s="73"/>
      <c r="B62" s="75"/>
      <c r="C62" s="66"/>
      <c r="D62" s="70"/>
      <c r="E62" s="25" t="s">
        <v>53</v>
      </c>
      <c r="F62" s="2"/>
      <c r="G62" s="45"/>
      <c r="H62" s="46"/>
      <c r="I62" s="48">
        <f t="shared" si="0"/>
        <v>0</v>
      </c>
      <c r="J62" s="60">
        <v>0</v>
      </c>
      <c r="K62" s="26"/>
      <c r="L62" s="131"/>
      <c r="M62" s="1"/>
      <c r="N62" s="50"/>
      <c r="O62" s="18"/>
      <c r="P62" s="14"/>
      <c r="Q62" s="23"/>
      <c r="R62" s="17"/>
      <c r="S62" s="41"/>
      <c r="T62" s="18"/>
    </row>
    <row r="63" spans="1:20" ht="30" customHeight="1" x14ac:dyDescent="0.2">
      <c r="A63" s="63" t="s">
        <v>23</v>
      </c>
      <c r="B63" s="63"/>
      <c r="C63" s="63"/>
      <c r="D63" s="63"/>
      <c r="E63" s="3" t="s">
        <v>24</v>
      </c>
      <c r="F63" s="4">
        <f>L11</f>
        <v>0.92333333333333334</v>
      </c>
      <c r="G63" s="5"/>
      <c r="H63" s="5"/>
      <c r="I63" s="32"/>
      <c r="J63" s="28"/>
      <c r="K63" s="5"/>
      <c r="L63" s="5"/>
      <c r="M63" s="5"/>
      <c r="N63" s="5"/>
      <c r="O63" s="5"/>
      <c r="P63" s="5"/>
      <c r="Q63" s="5"/>
      <c r="R63" s="6"/>
      <c r="S63" s="6"/>
      <c r="T63" s="6"/>
    </row>
    <row r="64" spans="1:20" x14ac:dyDescent="0.2">
      <c r="A64" s="55"/>
      <c r="B64" s="55"/>
      <c r="C64" s="7"/>
      <c r="D64" s="7"/>
      <c r="E64" s="3" t="s">
        <v>25</v>
      </c>
      <c r="F64" s="4">
        <f>L14</f>
        <v>0.33333333333333331</v>
      </c>
      <c r="G64" s="5"/>
      <c r="H64" s="5"/>
      <c r="I64" s="32"/>
      <c r="J64" s="28"/>
      <c r="K64" s="5"/>
      <c r="L64" s="5"/>
      <c r="M64" s="5"/>
      <c r="O64" s="5"/>
      <c r="P64" s="5"/>
      <c r="Q64" s="5"/>
      <c r="R64" s="6"/>
      <c r="S64" s="6"/>
      <c r="T64" s="6"/>
    </row>
    <row r="65" spans="1:20" x14ac:dyDescent="0.2">
      <c r="A65" s="55"/>
      <c r="B65" s="55"/>
      <c r="C65" s="7"/>
      <c r="D65" s="7"/>
      <c r="E65" s="3" t="s">
        <v>26</v>
      </c>
      <c r="F65" s="4">
        <f>L17</f>
        <v>0.75</v>
      </c>
      <c r="G65" s="5"/>
      <c r="H65" s="5"/>
      <c r="I65" s="32"/>
      <c r="J65" s="28"/>
      <c r="K65" s="5"/>
      <c r="L65" s="5"/>
      <c r="M65" s="5"/>
      <c r="N65" s="5"/>
      <c r="O65" s="5"/>
      <c r="P65" s="5"/>
      <c r="Q65" s="5"/>
      <c r="R65" s="6"/>
      <c r="S65" s="6"/>
      <c r="T65" s="6"/>
    </row>
    <row r="66" spans="1:20" x14ac:dyDescent="0.2">
      <c r="A66" s="55"/>
      <c r="B66" s="55"/>
      <c r="C66" s="7"/>
      <c r="D66" s="7"/>
      <c r="E66" s="3" t="s">
        <v>27</v>
      </c>
      <c r="F66" s="4">
        <f>L19</f>
        <v>0</v>
      </c>
      <c r="G66" s="5"/>
      <c r="H66" s="5"/>
      <c r="I66" s="32"/>
      <c r="J66" s="28"/>
      <c r="K66" s="5"/>
      <c r="L66" s="5"/>
      <c r="M66" s="5"/>
      <c r="N66" s="5"/>
      <c r="O66" s="5"/>
      <c r="P66" s="5"/>
      <c r="Q66" s="5"/>
      <c r="R66" s="6"/>
      <c r="S66" s="6"/>
      <c r="T66" s="6"/>
    </row>
    <row r="67" spans="1:20" x14ac:dyDescent="0.2">
      <c r="A67" s="55"/>
      <c r="B67" s="55"/>
      <c r="C67" s="7"/>
      <c r="D67" s="7"/>
      <c r="E67" s="3" t="s">
        <v>28</v>
      </c>
      <c r="F67" s="4">
        <f>L21</f>
        <v>0.33333333333333331</v>
      </c>
      <c r="G67" s="5"/>
      <c r="H67" s="5"/>
      <c r="I67" s="32"/>
      <c r="J67" s="28"/>
      <c r="K67" s="5"/>
      <c r="L67" s="5"/>
      <c r="M67" s="5"/>
      <c r="N67" s="5"/>
      <c r="O67" s="5"/>
      <c r="P67" s="5"/>
      <c r="Q67" s="5"/>
      <c r="R67" s="6"/>
      <c r="S67" s="6"/>
      <c r="T67" s="6"/>
    </row>
    <row r="68" spans="1:20" x14ac:dyDescent="0.2">
      <c r="A68" s="55"/>
      <c r="B68" s="55"/>
      <c r="C68" s="7"/>
      <c r="D68" s="7"/>
      <c r="E68" s="3" t="s">
        <v>29</v>
      </c>
      <c r="F68" s="4">
        <f>L24</f>
        <v>0.68666666666666665</v>
      </c>
      <c r="G68" s="5"/>
      <c r="H68" s="5"/>
      <c r="I68" s="32"/>
      <c r="J68" s="28"/>
      <c r="K68" s="5"/>
      <c r="L68" s="5"/>
      <c r="M68" s="5"/>
      <c r="N68" s="5"/>
      <c r="O68" s="5"/>
      <c r="P68" s="5"/>
      <c r="Q68" s="5"/>
      <c r="R68" s="6"/>
      <c r="S68" s="6"/>
      <c r="T68" s="6"/>
    </row>
    <row r="69" spans="1:20" x14ac:dyDescent="0.2">
      <c r="A69" s="55"/>
      <c r="B69" s="55"/>
      <c r="C69" s="7"/>
      <c r="D69" s="7"/>
      <c r="E69" s="3" t="s">
        <v>146</v>
      </c>
      <c r="F69" s="4">
        <f>L27</f>
        <v>0.33333333333333331</v>
      </c>
      <c r="G69" s="5"/>
      <c r="H69" s="5"/>
      <c r="I69" s="32"/>
      <c r="J69" s="28"/>
      <c r="K69" s="5"/>
      <c r="L69" s="5"/>
      <c r="M69" s="5"/>
      <c r="N69" s="5"/>
      <c r="O69" s="5"/>
      <c r="P69" s="5"/>
      <c r="Q69" s="5"/>
      <c r="R69" s="6"/>
      <c r="S69" s="6"/>
      <c r="T69" s="6"/>
    </row>
    <row r="70" spans="1:20" x14ac:dyDescent="0.2">
      <c r="A70" s="55"/>
      <c r="B70" s="55"/>
      <c r="C70" s="7"/>
      <c r="D70" s="7"/>
      <c r="E70" s="3" t="s">
        <v>30</v>
      </c>
      <c r="F70" s="4">
        <f>L30</f>
        <v>0</v>
      </c>
      <c r="G70" s="5"/>
      <c r="H70" s="5"/>
      <c r="I70" s="32"/>
      <c r="J70" s="28"/>
      <c r="K70" s="5"/>
      <c r="L70" s="5"/>
      <c r="M70" s="5"/>
      <c r="N70" s="5"/>
      <c r="O70" s="5"/>
      <c r="P70" s="5"/>
      <c r="Q70" s="5"/>
      <c r="R70" s="6"/>
      <c r="S70" s="6"/>
      <c r="T70" s="6"/>
    </row>
    <row r="71" spans="1:20" x14ac:dyDescent="0.2">
      <c r="A71" s="55"/>
      <c r="B71" s="55"/>
      <c r="C71" s="7"/>
      <c r="D71" s="7"/>
      <c r="E71" s="3" t="s">
        <v>31</v>
      </c>
      <c r="F71" s="4">
        <f>L33</f>
        <v>0</v>
      </c>
      <c r="G71" s="5"/>
      <c r="H71" s="5"/>
      <c r="I71" s="32"/>
      <c r="J71" s="28"/>
      <c r="K71" s="5"/>
      <c r="L71" s="5"/>
      <c r="M71" s="5"/>
      <c r="N71" s="5"/>
      <c r="O71" s="5"/>
      <c r="P71" s="5"/>
      <c r="Q71" s="5"/>
      <c r="R71" s="6"/>
      <c r="S71" s="6"/>
      <c r="T71" s="6"/>
    </row>
    <row r="72" spans="1:20" x14ac:dyDescent="0.2">
      <c r="A72" s="55"/>
      <c r="B72" s="55"/>
      <c r="C72" s="7"/>
      <c r="D72" s="7"/>
      <c r="E72" s="3" t="s">
        <v>32</v>
      </c>
      <c r="F72" s="4">
        <f>L36</f>
        <v>0</v>
      </c>
      <c r="G72" s="5"/>
      <c r="H72" s="39"/>
      <c r="I72" s="32"/>
      <c r="J72" s="40"/>
      <c r="K72" s="5"/>
      <c r="L72" s="5"/>
      <c r="M72" s="5"/>
      <c r="N72" s="5"/>
      <c r="O72" s="5"/>
      <c r="P72" s="5"/>
      <c r="Q72" s="5"/>
      <c r="R72" s="6"/>
      <c r="S72" s="6"/>
      <c r="T72" s="6"/>
    </row>
    <row r="73" spans="1:20" x14ac:dyDescent="0.2">
      <c r="A73" s="55"/>
      <c r="B73" s="55"/>
      <c r="C73" s="7"/>
      <c r="D73" s="7"/>
      <c r="E73" s="3" t="s">
        <v>33</v>
      </c>
      <c r="F73" s="4">
        <f>L39</f>
        <v>0</v>
      </c>
      <c r="G73" s="5"/>
      <c r="H73" s="39"/>
      <c r="I73" s="32"/>
      <c r="J73" s="40"/>
      <c r="K73" s="5"/>
      <c r="L73" s="5"/>
      <c r="M73" s="5"/>
      <c r="N73" s="5"/>
      <c r="O73" s="5"/>
      <c r="P73" s="5"/>
      <c r="Q73" s="5"/>
      <c r="R73" s="6"/>
      <c r="S73" s="6"/>
      <c r="T73" s="6"/>
    </row>
    <row r="74" spans="1:20" x14ac:dyDescent="0.2">
      <c r="A74" s="55"/>
      <c r="B74" s="55"/>
      <c r="C74" s="7"/>
      <c r="D74" s="7"/>
      <c r="E74" s="3" t="s">
        <v>34</v>
      </c>
      <c r="F74" s="4">
        <f>L42</f>
        <v>0</v>
      </c>
      <c r="G74" s="5"/>
      <c r="H74" s="39"/>
      <c r="I74" s="32"/>
      <c r="J74" s="40"/>
      <c r="K74" s="5"/>
      <c r="L74" s="5"/>
      <c r="M74" s="5"/>
      <c r="N74" s="5"/>
      <c r="O74" s="5"/>
      <c r="P74" s="5"/>
      <c r="Q74" s="5"/>
      <c r="R74" s="6"/>
      <c r="S74" s="6"/>
      <c r="T74" s="6"/>
    </row>
    <row r="75" spans="1:20" x14ac:dyDescent="0.2">
      <c r="A75" s="55"/>
      <c r="B75" s="55"/>
      <c r="C75" s="7"/>
      <c r="D75" s="7"/>
      <c r="E75" s="3" t="s">
        <v>35</v>
      </c>
      <c r="F75" s="4">
        <f>L45</f>
        <v>0</v>
      </c>
      <c r="G75" s="5"/>
      <c r="H75" s="39"/>
      <c r="I75" s="32"/>
      <c r="J75" s="40"/>
      <c r="K75" s="5"/>
      <c r="L75" s="5"/>
      <c r="M75" s="5"/>
      <c r="N75" s="5"/>
      <c r="O75" s="5"/>
      <c r="P75" s="5"/>
      <c r="Q75" s="5"/>
      <c r="R75" s="6"/>
      <c r="S75" s="6"/>
      <c r="T75" s="6"/>
    </row>
    <row r="76" spans="1:20" x14ac:dyDescent="0.2">
      <c r="A76" s="55"/>
      <c r="B76" s="55"/>
      <c r="C76" s="7"/>
      <c r="D76" s="7"/>
      <c r="E76" s="3" t="s">
        <v>36</v>
      </c>
      <c r="F76" s="4">
        <f>L48</f>
        <v>0</v>
      </c>
      <c r="G76" s="5"/>
      <c r="H76" s="39"/>
      <c r="I76" s="32"/>
      <c r="J76" s="40"/>
      <c r="K76" s="5"/>
      <c r="L76" s="5"/>
      <c r="M76" s="5"/>
      <c r="N76" s="5"/>
      <c r="O76" s="5"/>
      <c r="P76" s="5"/>
      <c r="Q76" s="5"/>
      <c r="R76" s="6"/>
      <c r="S76" s="6"/>
      <c r="T76" s="6"/>
    </row>
    <row r="77" spans="1:20" x14ac:dyDescent="0.2">
      <c r="A77" s="55"/>
      <c r="B77" s="55"/>
      <c r="C77" s="7"/>
      <c r="D77" s="7"/>
      <c r="E77" s="3" t="s">
        <v>37</v>
      </c>
      <c r="F77" s="4">
        <f>L51</f>
        <v>0</v>
      </c>
      <c r="G77" s="5"/>
      <c r="H77" s="39"/>
      <c r="I77" s="32"/>
      <c r="J77" s="40"/>
      <c r="K77" s="5"/>
      <c r="L77" s="5"/>
      <c r="M77" s="5"/>
      <c r="N77" s="5"/>
      <c r="O77" s="5"/>
      <c r="P77" s="5"/>
      <c r="Q77" s="5"/>
      <c r="R77" s="6"/>
      <c r="S77" s="6"/>
      <c r="T77" s="6"/>
    </row>
    <row r="78" spans="1:20" x14ac:dyDescent="0.2">
      <c r="A78" s="55"/>
      <c r="B78" s="55"/>
      <c r="C78" s="7"/>
      <c r="D78" s="7"/>
      <c r="E78" s="3" t="s">
        <v>38</v>
      </c>
      <c r="F78" s="4">
        <f>L54</f>
        <v>0</v>
      </c>
      <c r="G78" s="5"/>
      <c r="H78" s="39"/>
      <c r="I78" s="32"/>
      <c r="J78" s="40"/>
      <c r="K78" s="5"/>
      <c r="L78" s="5"/>
      <c r="M78" s="5"/>
      <c r="N78" s="5"/>
      <c r="O78" s="5"/>
      <c r="P78" s="5"/>
      <c r="Q78" s="5"/>
      <c r="R78" s="6"/>
      <c r="S78" s="6"/>
      <c r="T78" s="6"/>
    </row>
    <row r="79" spans="1:20" x14ac:dyDescent="0.2">
      <c r="A79" s="55"/>
      <c r="B79" s="55"/>
      <c r="C79" s="7"/>
      <c r="D79" s="7"/>
      <c r="E79" s="3" t="s">
        <v>39</v>
      </c>
      <c r="F79" s="4">
        <f>L57</f>
        <v>0</v>
      </c>
      <c r="G79" s="5"/>
      <c r="H79" s="39"/>
      <c r="I79" s="32"/>
      <c r="J79" s="40"/>
      <c r="K79" s="5"/>
      <c r="L79" s="5"/>
      <c r="M79" s="5"/>
      <c r="N79" s="5"/>
      <c r="O79" s="5"/>
      <c r="P79" s="5"/>
      <c r="Q79" s="5"/>
      <c r="R79" s="6"/>
      <c r="S79" s="6"/>
      <c r="T79" s="6"/>
    </row>
    <row r="80" spans="1:20" x14ac:dyDescent="0.2">
      <c r="A80" s="55"/>
      <c r="B80" s="55"/>
      <c r="C80" s="7"/>
      <c r="D80" s="7"/>
      <c r="E80" s="3" t="s">
        <v>40</v>
      </c>
      <c r="F80" s="4">
        <f>L60</f>
        <v>0</v>
      </c>
      <c r="G80" s="5"/>
      <c r="H80" s="39"/>
      <c r="I80" s="32"/>
      <c r="J80" s="40"/>
      <c r="K80" s="5"/>
      <c r="L80" s="5"/>
      <c r="M80" s="5"/>
      <c r="N80" s="5"/>
      <c r="O80" s="5"/>
      <c r="P80" s="5"/>
      <c r="Q80" s="5"/>
      <c r="R80" s="6"/>
      <c r="S80" s="6"/>
      <c r="T80" s="6"/>
    </row>
    <row r="81" spans="1:20" x14ac:dyDescent="0.2">
      <c r="A81" s="55"/>
      <c r="B81" s="55"/>
      <c r="C81" s="7"/>
      <c r="D81" s="7"/>
      <c r="E81" s="8"/>
      <c r="F81" s="9"/>
      <c r="G81" s="5"/>
      <c r="H81" s="39"/>
      <c r="I81" s="40"/>
      <c r="J81" s="40"/>
      <c r="K81" s="5"/>
      <c r="L81" s="5"/>
      <c r="M81" s="5"/>
      <c r="N81" s="5"/>
      <c r="O81" s="5"/>
      <c r="P81" s="5"/>
      <c r="Q81" s="5"/>
      <c r="R81" s="6"/>
      <c r="S81" s="6"/>
      <c r="T81" s="6"/>
    </row>
    <row r="82" spans="1:20" ht="23.25" customHeight="1" x14ac:dyDescent="0.2">
      <c r="A82" s="64" t="s">
        <v>41</v>
      </c>
      <c r="B82" s="64"/>
      <c r="C82" s="64"/>
      <c r="D82" s="64"/>
      <c r="E82" s="30">
        <f>AVERAGE(F63:F69)</f>
        <v>0.48000000000000004</v>
      </c>
      <c r="F82" s="8" t="s">
        <v>42</v>
      </c>
      <c r="G82" s="5"/>
      <c r="H82" s="5"/>
      <c r="I82" s="28"/>
      <c r="J82" s="28"/>
      <c r="K82" s="5"/>
      <c r="L82" s="5"/>
      <c r="M82" s="5"/>
      <c r="N82" s="5"/>
      <c r="O82" s="5"/>
      <c r="P82" s="5"/>
      <c r="Q82" s="5"/>
      <c r="R82" s="6"/>
      <c r="S82" s="6"/>
      <c r="T82" s="6"/>
    </row>
  </sheetData>
  <mergeCells count="122">
    <mergeCell ref="L60:L62"/>
    <mergeCell ref="A57:A59"/>
    <mergeCell ref="B57:B59"/>
    <mergeCell ref="C57:C59"/>
    <mergeCell ref="D57:D59"/>
    <mergeCell ref="L57:L59"/>
    <mergeCell ref="L48:L50"/>
    <mergeCell ref="A45:A47"/>
    <mergeCell ref="B45:B47"/>
    <mergeCell ref="C45:C47"/>
    <mergeCell ref="D45:D47"/>
    <mergeCell ref="L45:L47"/>
    <mergeCell ref="A54:A56"/>
    <mergeCell ref="B54:B56"/>
    <mergeCell ref="C54:C56"/>
    <mergeCell ref="D54:D56"/>
    <mergeCell ref="L54:L56"/>
    <mergeCell ref="A51:A53"/>
    <mergeCell ref="B51:B53"/>
    <mergeCell ref="C51:C53"/>
    <mergeCell ref="D51:D53"/>
    <mergeCell ref="L51:L53"/>
    <mergeCell ref="L36:L38"/>
    <mergeCell ref="A33:A35"/>
    <mergeCell ref="B33:B35"/>
    <mergeCell ref="C33:C35"/>
    <mergeCell ref="D33:D35"/>
    <mergeCell ref="L33:L35"/>
    <mergeCell ref="A42:A44"/>
    <mergeCell ref="B42:B44"/>
    <mergeCell ref="C42:C44"/>
    <mergeCell ref="D42:D44"/>
    <mergeCell ref="L42:L44"/>
    <mergeCell ref="A39:A41"/>
    <mergeCell ref="B39:B41"/>
    <mergeCell ref="C39:C41"/>
    <mergeCell ref="D39:D41"/>
    <mergeCell ref="L39:L41"/>
    <mergeCell ref="D36:D38"/>
    <mergeCell ref="L30:L32"/>
    <mergeCell ref="C24:C26"/>
    <mergeCell ref="D24:D26"/>
    <mergeCell ref="L24:L26"/>
    <mergeCell ref="C27:C29"/>
    <mergeCell ref="D27:D29"/>
    <mergeCell ref="L27:L29"/>
    <mergeCell ref="B24:B29"/>
    <mergeCell ref="A24:A29"/>
    <mergeCell ref="L19:L20"/>
    <mergeCell ref="A21:A23"/>
    <mergeCell ref="B21:B23"/>
    <mergeCell ref="C21:C23"/>
    <mergeCell ref="D21:D23"/>
    <mergeCell ref="L21:L23"/>
    <mergeCell ref="L14:L16"/>
    <mergeCell ref="C17:C18"/>
    <mergeCell ref="D17:D18"/>
    <mergeCell ref="L17:L18"/>
    <mergeCell ref="B11:B16"/>
    <mergeCell ref="A11:A16"/>
    <mergeCell ref="B17:B20"/>
    <mergeCell ref="A17:A20"/>
    <mergeCell ref="L11:L13"/>
    <mergeCell ref="A3:B3"/>
    <mergeCell ref="C3:I3"/>
    <mergeCell ref="K3:T3"/>
    <mergeCell ref="A4:B4"/>
    <mergeCell ref="C4:I4"/>
    <mergeCell ref="J4:K4"/>
    <mergeCell ref="L4:T4"/>
    <mergeCell ref="L9:L10"/>
    <mergeCell ref="A5:B5"/>
    <mergeCell ref="C5:I5"/>
    <mergeCell ref="J5:K5"/>
    <mergeCell ref="L5:T5"/>
    <mergeCell ref="A6:B6"/>
    <mergeCell ref="P9:P10"/>
    <mergeCell ref="R8:T8"/>
    <mergeCell ref="A8:O8"/>
    <mergeCell ref="T9:T10"/>
    <mergeCell ref="P8:Q8"/>
    <mergeCell ref="Q9:Q10"/>
    <mergeCell ref="M9:M10"/>
    <mergeCell ref="A9:A10"/>
    <mergeCell ref="C7:T7"/>
    <mergeCell ref="A7:B7"/>
    <mergeCell ref="B9:B10"/>
    <mergeCell ref="C9:C10"/>
    <mergeCell ref="D9:D10"/>
    <mergeCell ref="E9:E10"/>
    <mergeCell ref="F9:F10"/>
    <mergeCell ref="N9:N10"/>
    <mergeCell ref="R9:R10"/>
    <mergeCell ref="S9:S10"/>
    <mergeCell ref="O9:O10"/>
    <mergeCell ref="G9:H9"/>
    <mergeCell ref="I9:I10"/>
    <mergeCell ref="J9:J10"/>
    <mergeCell ref="K9:K10"/>
    <mergeCell ref="A63:D63"/>
    <mergeCell ref="A82:D82"/>
    <mergeCell ref="C11:C13"/>
    <mergeCell ref="D11:D13"/>
    <mergeCell ref="C14:C16"/>
    <mergeCell ref="D14:D16"/>
    <mergeCell ref="C19:C20"/>
    <mergeCell ref="D19:D20"/>
    <mergeCell ref="A30:A32"/>
    <mergeCell ref="B30:B32"/>
    <mergeCell ref="C30:C32"/>
    <mergeCell ref="D30:D32"/>
    <mergeCell ref="A36:A38"/>
    <mergeCell ref="B36:B38"/>
    <mergeCell ref="C36:C38"/>
    <mergeCell ref="A48:A50"/>
    <mergeCell ref="B48:B50"/>
    <mergeCell ref="C48:C50"/>
    <mergeCell ref="D48:D50"/>
    <mergeCell ref="A60:A62"/>
    <mergeCell ref="B60:B62"/>
    <mergeCell ref="C60:C62"/>
    <mergeCell ref="D60:D62"/>
  </mergeCells>
  <conditionalFormatting sqref="L11:L14 L16">
    <cfRule type="cellIs" dxfId="10" priority="13" operator="greaterThan">
      <formula>1</formula>
    </cfRule>
  </conditionalFormatting>
  <conditionalFormatting sqref="L17:L18">
    <cfRule type="cellIs" dxfId="9" priority="10" operator="greaterThan">
      <formula>1</formula>
    </cfRule>
    <cfRule type="cellIs" dxfId="8" priority="11" operator="greaterThan">
      <formula>100</formula>
    </cfRule>
  </conditionalFormatting>
  <conditionalFormatting sqref="L19:L20">
    <cfRule type="cellIs" dxfId="7" priority="8" operator="greaterThan">
      <formula>1</formula>
    </cfRule>
    <cfRule type="cellIs" dxfId="6" priority="9" operator="greaterThan">
      <formula>100</formula>
    </cfRule>
  </conditionalFormatting>
  <conditionalFormatting sqref="L21:L23">
    <cfRule type="cellIs" dxfId="5" priority="7" operator="greaterThan">
      <formula>1</formula>
    </cfRule>
  </conditionalFormatting>
  <conditionalFormatting sqref="L24:L26">
    <cfRule type="cellIs" dxfId="4" priority="6" operator="greaterThan">
      <formula>1</formula>
    </cfRule>
  </conditionalFormatting>
  <conditionalFormatting sqref="L27:L29">
    <cfRule type="cellIs" dxfId="3" priority="5" operator="greaterThan">
      <formula>1</formula>
    </cfRule>
  </conditionalFormatting>
  <conditionalFormatting sqref="L30:L32">
    <cfRule type="cellIs" dxfId="2" priority="4" operator="greaterThan">
      <formula>1</formula>
    </cfRule>
  </conditionalFormatting>
  <conditionalFormatting sqref="L33:L62">
    <cfRule type="cellIs" dxfId="1" priority="3" operator="greaterThan">
      <formula>1</formula>
    </cfRule>
  </conditionalFormatting>
  <conditionalFormatting sqref="L15">
    <cfRule type="cellIs" dxfId="0" priority="1" operator="greaterThan">
      <formula>1</formula>
    </cfRule>
  </conditionalFormatting>
  <dataValidations count="4">
    <dataValidation type="date" operator="greaterThanOrEqual" allowBlank="1" showInputMessage="1" showErrorMessage="1" sqref="E63:E67" xr:uid="{00000000-0002-0000-0000-000000000000}">
      <formula1>41426</formula1>
    </dataValidation>
    <dataValidation allowBlank="1" showInputMessage="1" showErrorMessage="1" promptTitle="Validación" prompt="El porcentaje no debe exceder el 100%" sqref="L51 L54 L57:L62 L11:L48" xr:uid="{00000000-0002-0000-0000-000001000000}"/>
    <dataValidation type="date" allowBlank="1" showInputMessage="1" showErrorMessage="1" promptTitle="Validación" prompt="formato DD/MM/AA" sqref="G11:H62" xr:uid="{00000000-0002-0000-0000-000002000000}">
      <formula1>36526</formula1>
      <formula2>47829</formula2>
    </dataValidation>
    <dataValidation operator="greaterThanOrEqual" allowBlank="1" showInputMessage="1" showErrorMessage="1" sqref="E11:E62" xr:uid="{00000000-0002-0000-0000-000003000000}"/>
  </dataValidations>
  <pageMargins left="0.70866141732283472" right="0.70866141732283472" top="0.74803149606299213" bottom="0.74803149606299213" header="0.31496062992125984" footer="0.31496062992125984"/>
  <pageSetup paperSize="5" scale="47"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ignoredErrors>
    <ignoredError sqref="L30 L33:L39 L42 L45 L48 L51 L54 L57 L60 L14 L17 L19" formulaRange="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workbookViewId="0">
      <selection activeCell="C2" sqref="C2"/>
    </sheetView>
  </sheetViews>
  <sheetFormatPr baseColWidth="10" defaultColWidth="11.42578125" defaultRowHeight="15" x14ac:dyDescent="0.25"/>
  <cols>
    <col min="1" max="1" width="11.42578125" style="34"/>
    <col min="2" max="2" width="25.28515625" style="33" bestFit="1" customWidth="1"/>
    <col min="3" max="3" width="58.42578125" style="34" bestFit="1" customWidth="1"/>
    <col min="4" max="16384" width="11.42578125" style="34"/>
  </cols>
  <sheetData>
    <row r="1" spans="2:3" ht="15.75" customHeight="1" x14ac:dyDescent="0.25"/>
    <row r="2" spans="2:3" ht="60" x14ac:dyDescent="0.25">
      <c r="B2" s="35" t="s">
        <v>94</v>
      </c>
      <c r="C2" s="36" t="s">
        <v>95</v>
      </c>
    </row>
    <row r="3" spans="2:3" x14ac:dyDescent="0.25">
      <c r="B3" s="37"/>
      <c r="C3" s="37"/>
    </row>
    <row r="4" spans="2:3" x14ac:dyDescent="0.25">
      <c r="B4" s="147" t="s">
        <v>97</v>
      </c>
      <c r="C4" s="147"/>
    </row>
    <row r="5" spans="2:3" ht="30" x14ac:dyDescent="0.25">
      <c r="B5" s="35" t="s">
        <v>77</v>
      </c>
      <c r="C5" s="36" t="s">
        <v>98</v>
      </c>
    </row>
    <row r="6" spans="2:3" ht="30" x14ac:dyDescent="0.25">
      <c r="B6" s="35" t="s">
        <v>78</v>
      </c>
      <c r="C6" s="36" t="s">
        <v>99</v>
      </c>
    </row>
    <row r="7" spans="2:3" ht="45" x14ac:dyDescent="0.25">
      <c r="B7" s="35" t="s">
        <v>79</v>
      </c>
      <c r="C7" s="36" t="s">
        <v>100</v>
      </c>
    </row>
    <row r="8" spans="2:3" ht="30" x14ac:dyDescent="0.25">
      <c r="B8" s="35" t="s">
        <v>80</v>
      </c>
      <c r="C8" s="36" t="s">
        <v>72</v>
      </c>
    </row>
    <row r="9" spans="2:3" ht="120" x14ac:dyDescent="0.25">
      <c r="B9" s="35" t="s">
        <v>81</v>
      </c>
      <c r="C9" s="36" t="s">
        <v>101</v>
      </c>
    </row>
    <row r="10" spans="2:3" ht="30" x14ac:dyDescent="0.25">
      <c r="B10" s="35" t="s">
        <v>82</v>
      </c>
      <c r="C10" s="36" t="s">
        <v>83</v>
      </c>
    </row>
    <row r="11" spans="2:3" ht="45" x14ac:dyDescent="0.25">
      <c r="B11" s="35" t="s">
        <v>84</v>
      </c>
      <c r="C11" s="36" t="s">
        <v>85</v>
      </c>
    </row>
    <row r="12" spans="2:3" ht="30" x14ac:dyDescent="0.25">
      <c r="B12" s="35" t="s">
        <v>86</v>
      </c>
      <c r="C12" s="38" t="s">
        <v>87</v>
      </c>
    </row>
    <row r="13" spans="2:3" ht="45" x14ac:dyDescent="0.25">
      <c r="B13" s="35" t="s">
        <v>88</v>
      </c>
      <c r="C13" s="36" t="s">
        <v>89</v>
      </c>
    </row>
    <row r="14" spans="2:3" x14ac:dyDescent="0.25">
      <c r="B14" s="35" t="s">
        <v>90</v>
      </c>
      <c r="C14" s="38" t="s">
        <v>91</v>
      </c>
    </row>
    <row r="15" spans="2:3" ht="45" x14ac:dyDescent="0.25">
      <c r="B15" s="35" t="s">
        <v>92</v>
      </c>
      <c r="C15" s="36" t="s">
        <v>93</v>
      </c>
    </row>
    <row r="16" spans="2:3" ht="45" x14ac:dyDescent="0.25">
      <c r="B16" s="35" t="s">
        <v>92</v>
      </c>
      <c r="C16" s="38"/>
    </row>
    <row r="17" spans="2:3" x14ac:dyDescent="0.25">
      <c r="B17" s="143" t="s">
        <v>96</v>
      </c>
      <c r="C17" s="144"/>
    </row>
    <row r="18" spans="2:3" x14ac:dyDescent="0.25">
      <c r="B18" s="145"/>
      <c r="C18" s="146"/>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PMA</vt:lpstr>
      <vt:lpstr>Instructivo PMA</vt:lpstr>
      <vt:lpstr>PMA!Títulos_a_imprimir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Claudia Milena Zuluaga Ramirez</cp:lastModifiedBy>
  <cp:lastPrinted>2022-05-23T19:36:53Z</cp:lastPrinted>
  <dcterms:created xsi:type="dcterms:W3CDTF">2016-07-06T19:37:36Z</dcterms:created>
  <dcterms:modified xsi:type="dcterms:W3CDTF">2023-05-15T19:19:24Z</dcterms:modified>
</cp:coreProperties>
</file>