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cmzuluag\Desktop\"/>
    </mc:Choice>
  </mc:AlternateContent>
  <xr:revisionPtr revIDLastSave="0" documentId="8_{FA6A7B4E-6191-46C5-933A-DC380A061E96}" xr6:coauthVersionLast="45" xr6:coauthVersionMax="45" xr10:uidLastSave="{00000000-0000-0000-0000-000000000000}"/>
  <bookViews>
    <workbookView xWindow="-60" yWindow="-60" windowWidth="28920" windowHeight="15720" xr2:uid="{2A544DA2-6F8C-4487-B19A-BC16CF4DDD06}"/>
  </bookViews>
  <sheets>
    <sheet name="Seguimiento corte a 31 de mayo " sheetId="1" r:id="rId1"/>
  </sheets>
  <definedNames>
    <definedName name="_xlnm._FilterDatabase" localSheetId="0" hidden="1">'Seguimiento corte a 31 de mayo '!$A$7:$AF$27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 l="1"/>
  <c r="I26" i="1"/>
  <c r="L25" i="1"/>
  <c r="I25" i="1"/>
  <c r="I24" i="1"/>
  <c r="I23" i="1"/>
  <c r="L22" i="1"/>
  <c r="I22" i="1"/>
  <c r="I21" i="1"/>
  <c r="I20" i="1"/>
  <c r="L19" i="1"/>
  <c r="I19" i="1"/>
  <c r="I18" i="1"/>
  <c r="L17" i="1"/>
  <c r="I17" i="1"/>
  <c r="I16" i="1"/>
  <c r="L15" i="1"/>
  <c r="I15" i="1"/>
  <c r="I14" i="1"/>
  <c r="I13" i="1"/>
  <c r="L12" i="1"/>
  <c r="I12" i="1"/>
  <c r="I11" i="1"/>
  <c r="I10" i="1"/>
  <c r="L9"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V7" authorId="0" shapeId="0" xr:uid="{04CD1250-44BD-4089-AB3C-112FA1E86706}">
      <text>
        <r>
          <rPr>
            <sz val="9"/>
            <color indexed="81"/>
            <rFont val="Tahoma"/>
            <family val="2"/>
          </rPr>
          <t xml:space="preserve">Dejar las observaciones frente al cumplimiento y efectividad de las tareas implementadas. 
</t>
        </r>
      </text>
    </comment>
    <comment ref="X7" authorId="0" shapeId="0" xr:uid="{E8E46E8F-0995-40C8-800E-FCB85E4E4E64}">
      <text>
        <r>
          <rPr>
            <sz val="9"/>
            <color indexed="81"/>
            <rFont val="Tahoma"/>
            <family val="2"/>
          </rPr>
          <t xml:space="preserve">Dejar las observaciones frente al cumplimiento y efectividad de las tareas implementadas. 
</t>
        </r>
      </text>
    </comment>
    <comment ref="Z7" authorId="0" shapeId="0" xr:uid="{F3AC31E9-E1FD-4F34-A0F5-CDF1E76BD879}">
      <text>
        <r>
          <rPr>
            <sz val="9"/>
            <color indexed="81"/>
            <rFont val="Tahoma"/>
            <family val="2"/>
          </rPr>
          <t xml:space="preserve">Dejar las observaciones frente al cumplimiento y efectividad de las tareas implementadas. 
</t>
        </r>
      </text>
    </comment>
    <comment ref="AB7" authorId="0" shapeId="0" xr:uid="{EE6B89C6-56BE-4ED2-ABF0-B5D04ABF3846}">
      <text>
        <r>
          <rPr>
            <sz val="9"/>
            <color indexed="81"/>
            <rFont val="Tahoma"/>
            <family val="2"/>
          </rPr>
          <t xml:space="preserve">Dejar las observaciones frente al cumplimiento y efectividad de las tareas implementadas. 
</t>
        </r>
      </text>
    </comment>
    <comment ref="AD7" authorId="1" shapeId="0" xr:uid="{D644DCBB-3CA0-4270-ABF8-D8CB39BCE69C}">
      <text>
        <r>
          <rPr>
            <b/>
            <sz val="9"/>
            <color indexed="81"/>
            <rFont val="Tahoma"/>
            <family val="2"/>
          </rPr>
          <t xml:space="preserve">Fecha en que se cierra completamente el hallazgo
</t>
        </r>
      </text>
    </comment>
    <comment ref="AE7" authorId="1" shapeId="0" xr:uid="{14B8F597-DB4D-4323-8755-FDF0721903C8}">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<sst xmlns="http://schemas.openxmlformats.org/spreadsheetml/2006/main" count="390" uniqueCount="195">
  <si>
    <t xml:space="preserve">Entidad: </t>
  </si>
  <si>
    <t>Ministerio de Hacienda y Crédito Público</t>
  </si>
  <si>
    <t xml:space="preserve">NIT: </t>
  </si>
  <si>
    <t>899.999.090-2</t>
  </si>
  <si>
    <t xml:space="preserve">Representante Legal: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</si>
  <si>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</si>
  <si>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</si>
  <si>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</si>
  <si>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</si>
  <si>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</si>
  <si>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</si>
  <si>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</si>
  <si>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</si>
  <si>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</si>
  <si>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</si>
  <si>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</si>
  <si>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</si>
  <si>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</si>
  <si>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</si>
  <si>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</si>
  <si>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</si>
  <si>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</si>
  <si>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</si>
  <si>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</si>
  <si>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</si>
  <si>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AREAS Y PERSONAS RESPONSABLES</t>
  </si>
  <si>
    <t>OBSERVACIONES OFICINA DE CONTROL INTERNO</t>
  </si>
  <si>
    <t>N° INFORME DE SEGUIMIENTO Y FECHA</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</si>
  <si>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</si>
  <si>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</si>
  <si>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</si>
  <si>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</si>
  <si>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</si>
  <si>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</si>
  <si>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</si>
  <si>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</si>
  <si>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</si>
  <si>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</si>
  <si>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</si>
  <si>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Grupo de Gestión de Información y de Relación con El Ciudadano</t>
  </si>
  <si>
    <t>Cronograma</t>
  </si>
  <si>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</si>
  <si>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</si>
  <si>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T2</t>
  </si>
  <si>
    <t>Iniciar la recepción de los archivos de gestión por oficina, conforme con el cronograma de entrega definido.</t>
  </si>
  <si>
    <t>Actas de Centralización de Archivos de Gestión</t>
  </si>
  <si>
    <t>Actas de Centralización</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</si>
  <si>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</si>
  <si>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</si>
  <si>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</si>
  <si>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</si>
  <si>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</si>
  <si>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 Inventarios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</si>
  <si>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</si>
  <si>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</si>
  <si>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</si>
  <si>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</si>
  <si>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</si>
  <si>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t>Secretaria General
Subdirección de Servicios y de Relación con el Ciudadano
Grupo de Gestión de Información y de Relación con el Ciudadano</t>
  </si>
  <si>
    <t xml:space="preserve">Memorando 3-2022-011147 </t>
  </si>
  <si>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</si>
  <si>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t>Realizar asesorías a las oficinas productoras con acciones de mejora relacionadas a inventarios, cuando estas sean requeridas.</t>
  </si>
  <si>
    <t>Solicitudes de Asesoría (sí se solicitan)</t>
  </si>
  <si>
    <t>NA</t>
  </si>
  <si>
    <t>Adelantar los planes de revisión interna por vigencia.</t>
  </si>
  <si>
    <t>Informes de Auditoria Interna</t>
  </si>
  <si>
    <t>Oficina de Control Interno</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</si>
  <si>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</si>
  <si>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</si>
  <si>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</si>
  <si>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</si>
  <si>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</si>
  <si>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</si>
  <si>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</si>
  <si>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 xml:space="preserve"> -Malla estructurada capacitación Instrumentos Archivísticos
 -Malla estructurada capacitación SIED Evoluciona (2.0)</t>
  </si>
  <si>
    <t>Meta cumplida. Se evidenciaron los formatos MALLA CONTENIDO DE ACTIVIDADES A DESARROLLARREGISTRO FORMS, para SIED e instrumentos archivisticos. Se observaron formatos MALLA CONTENIDO DE ACTIVIDADES A DESARROLLARREGISTRO FORMS, para SIED e instrumentos archivísticos.</t>
  </si>
  <si>
    <t>M3</t>
  </si>
  <si>
    <t>Adelantar actividades de capacitación y sensibilización en los temas acordados</t>
  </si>
  <si>
    <t>Piezas Informativas
Planillas de Asistencia</t>
  </si>
  <si>
    <t>Grupo de Gestión de Información y de Relación con El Ciudadano
Grupo de Competencias y Desarrollo Humano</t>
  </si>
  <si>
    <t>Pieza informativa</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</si>
  <si>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</si>
  <si>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</si>
  <si>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</si>
  <si>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</si>
  <si>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</si>
  <si>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Aprobar Plan de Capacitación Institucional - PIC</t>
  </si>
  <si>
    <t>malla estructurada para la capacitación</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</si>
  <si>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</si>
  <si>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</si>
  <si>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</si>
  <si>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</si>
  <si>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</si>
  <si>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</si>
  <si>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t>Grupo de Gestión de Información y de Relación con El Ciudadano
Oficina Asesora de Planeación</t>
  </si>
  <si>
    <t xml:space="preserve"> -Perfil del Proyecto
-Cadena de valor del Proyecto
-Anexo Técnico
-05_Reporte_Comparativo_ficha_BPIN_10052022
-Captura transferencia proyecto al Banco de Proyectos de Inversión.</t>
  </si>
  <si>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</si>
  <si>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</si>
  <si>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</si>
  <si>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</si>
  <si>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Grupo de Gestión de Información y de Relación con el Ciudadano
Área Contractual</t>
  </si>
  <si>
    <t>Elaborar y presentar para convalidación ante el AGN las Tablas de Valoración Documental del Ministerio de Hacienda y Crédito Público.</t>
  </si>
  <si>
    <t>Tablas de Valoración Documental
Certificado de Convalidación Tablas de Valoración Documental</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</si>
  <si>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</si>
  <si>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</si>
  <si>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</si>
  <si>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IDEM respuesta Acción 1 T1</t>
  </si>
  <si>
    <t>Actas de Transferencia</t>
  </si>
  <si>
    <t>IDEM respuesta Acción 1 T2</t>
  </si>
  <si>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</si>
  <si>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</si>
  <si>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Informe de seguimiento</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</si>
  <si>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</si>
  <si>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t>ACCION 7</t>
  </si>
  <si>
    <t>Realizar verificación y seguimiento de los archivos de gestión que no son susceptibles de centralización, en colaboración con la Oficina de Control Interno</t>
  </si>
  <si>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</si>
  <si>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t>Planillas Capacitaciones a la Oficina de Control Interno</t>
  </si>
  <si>
    <t>Grupo de Gestión de Información y de Relación con El Ciudadano
Oficina de Control Interno</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</si>
  <si>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</si>
  <si>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t>
  </si>
  <si>
    <t>Seguimiento efectuado con corte a 30 de noviembre de 2022</t>
  </si>
  <si>
    <t>Meta Cumplida, se evidenció la planilla de evidencias de asistenciaa la capacitacion del 31 de agosto 2022.</t>
  </si>
  <si>
    <t>La OCI , evidenció los avances realizados por la subdirección de de Servicios y de Relación con el Ciudadano.La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</si>
  <si>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Se evidenció en los soportes allegados por el Coordinador de Grupo de Gestion de la Información y de Relaciones con el Ciudadano  las asistencias de capacitaciones SIED Version 2,0  de los meses  Octubre,Septiembtre y mes de noviembre, de igual manera dse evidencio la Pieza Infomativa.</t>
  </si>
  <si>
    <t xml:space="preserve">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</si>
  <si>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IDEM respuesta Acción 1 T3</t>
  </si>
  <si>
    <t>En desarrollo, se evidenció el estado de avance de la organizacion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</si>
  <si>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</si>
  <si>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 </t>
  </si>
  <si>
    <t xml:space="preserve">Con corte a 30 de noviembre se evidenció la planilla de evidencias de asistenciaa la capacitacion del 31 de agosto 2022. Adicionalmente, en el seguimiento con corte a 28 de febrero, se evidenció remisión del FUID por parte de la Oficina de Control Disciplinario Interno al Grupo de Gestión de la Información y Atencicón con el ciudadano. </t>
  </si>
  <si>
    <t>Seguimiento efectuado con corte a 28 de febrero de 2023</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</si>
  <si>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</si>
  <si>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t xml:space="preserve">Meta cumplida. Se evidenció que a traves del correo corporativo, durante el segundo semestre de 2022, se socializó e invitó a los servidores del MHCP, la programación de capacitaciones relacionadas con la nueva versión del SIED 2,0. Adicionalmente, el Grupo de Gestion de la Información y de Relaciones con el Ciudadano,  suministró listados digitales de asistencia a capacitaciones. </t>
  </si>
  <si>
    <t xml:space="preserve">Meta cumplida. 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</si>
  <si>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Estrategico de Talento Humano. 
Igualmente, se consultó citado Plan, publicado en la página web de la entidad. </t>
  </si>
  <si>
    <t xml:space="preserve">En desarrollo del seguimiento, se evidenció avance en lo que respecta a la organizacion de archivo gestión custodiados.  Como evidencia se suministró el inventario documental de 8 dependencias y el inventario de reporte de seguimiento señalando el avance de 1076 carpetas, quedando pendiente 725.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</si>
  <si>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</si>
  <si>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adelantarplanes de revisión. 
De otra parte, es importante señalar que en el Plan Anual de Auditoría de la vigencia 2023, se incluyó la auditoría solicitada por el Grupo de Gestión de la Información. </t>
  </si>
  <si>
    <t>Primer Seguimiento Control Interno a 31 de agosto de 2022</t>
  </si>
  <si>
    <t>Segundo Seguimiento Control Interno a 30 de Noviembre de 2022</t>
  </si>
  <si>
    <t>Tercer Seguimiento Control Interno a 28 de Febrero de 2023</t>
  </si>
  <si>
    <t>DESCRIPCIÓN DE LOS AVANCES JUNIO A AGOSTO 2022</t>
  </si>
  <si>
    <t>DESCRIPCIÓN DE AVANCES SEPTIEMBRE A NOVIEMBRE 2022</t>
  </si>
  <si>
    <t>DESCRIPCIÓN DE AVANCES DICIEMBRE DE 2022 A FEBRERO DE 2023</t>
  </si>
  <si>
    <t>Se desarrolló cronograma de transferencias.</t>
  </si>
  <si>
    <t>No presenta avance, ya se culminó la actividad.</t>
  </si>
  <si>
    <t>Se realizó la transferencia de la documentacion. Es preciso anotar que durante el ejercicio se identifico que el Grupo de Investigacion y Desarrollo no genera documentacion fisica.</t>
  </si>
  <si>
    <t xml:space="preserve">Se completó la actividad, todas las Dependencias cuentan con inventario. </t>
  </si>
  <si>
    <t>El 19 de agosto se envio memorando 3-2022-011147 por parte de la Subdireccion de Servicios y de Relacion con el Ciudadano</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</si>
  <si>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</si>
  <si>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</si>
  <si>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</si>
  <si>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</si>
  <si>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 xml:space="preserve">Se realizó acompañamiento a la ODCI el día 24 de febrero, con la finalidad de realizar seguimiento al avance de la organización de la información. </t>
  </si>
  <si>
    <t>Se publicó una primera pieza para los talleres que se estan desarrollando para el SIED.</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</si>
  <si>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</si>
  <si>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</si>
  <si>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</si>
  <si>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Mediante el Comité Institucional de Gestión y Desempeño   adelantado en  enero de 2023, se aprueba en Plan de Capacitación Institucional -PIC, como se evidencia en el documento</t>
  </si>
  <si>
    <t>Se desarrolló cronograma de transferencias</t>
  </si>
  <si>
    <t>Se inició y finalizó la transferencia de los archivos de gestión.</t>
  </si>
  <si>
    <t>Se ha venido realizando la organización de los expedientes de los archivos de gestion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</si>
  <si>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</si>
  <si>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</si>
  <si>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El 19 de agosto se envió memorando 3-2022-011147 por parte de la Subdireccion de Servicios y de Relación con el Ciudadano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</si>
  <si>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</si>
  <si>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</si>
  <si>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</si>
  <si>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t xml:space="preserve">EVIDENCIAS </t>
  </si>
  <si>
    <t xml:space="preserve">*Planilla de Asistencia Asesoría Capacitación Organización de la Información </t>
  </si>
  <si>
    <t>*Memorando 3-2022-017147</t>
  </si>
  <si>
    <t>*Pieza informativa
*Planillas de asistencia Capacitación SIED versión 2.0.</t>
  </si>
  <si>
    <t xml:space="preserve">*Correo Electrónico </t>
  </si>
  <si>
    <t xml:space="preserve">*Memorando 3-2022-017147
* Se adjunta proyecto de Acta Número 01 del Comité Institucional de Gestión y Desempeño, realizado entre el 26 y el 27 de enero de 2023.Página 9, numeral 5.4 "Política de Gestión Documental".
Es de aclarar que dicha Acta será aprobada en el próximo Comité, el cual se realizará en el mes de abril de la presente vigencia. </t>
  </si>
  <si>
    <t>*Planillas de asistencia Capacitación SIED versión 2.0</t>
  </si>
  <si>
    <t>* Plan estratégico de Talento Humano 2023. 
EJE TEMÁTICO: Gestión del Conocimiento y la Innovación.
* Acta 01 del Comité Institucional de Gestión y Desempeño</t>
  </si>
  <si>
    <t xml:space="preserve">* Reporte de seguimiento
* Inventarios Documentales </t>
  </si>
  <si>
    <r>
      <t>* Se adjunta proyecto de Acta Número 01 del Comité Institucional de Gestión y Desempeño, realizado entre el 26 y el 27 de enero de 2023.Página 9, numeral 5.4</t>
    </r>
    <r>
      <rPr>
        <i/>
        <sz val="10"/>
        <color theme="1"/>
        <rFont val="Arial"/>
        <family val="2"/>
      </rPr>
      <t xml:space="preserve"> "Política de Gestión Documental".</t>
    </r>
    <r>
      <rPr>
        <sz val="10"/>
        <color theme="1"/>
        <rFont val="Arial"/>
        <family val="2"/>
      </rPr>
      <t xml:space="preserve">
Es de aclarar que dicha Acta será aprobada en el próximo Comité, el cual se realizará en el mes de abril de la presente vigencia.
*Se adjunta correo electrónico del 24 de febrero de 2023, evidenciando el seguimiento realizado en la OCDI, en cuanto al diligenciamiento del FUID.  </t>
    </r>
  </si>
  <si>
    <t>No presenta evidencia, dado que ya se culminó la actividad.</t>
  </si>
  <si>
    <t>Cuarto Seguimiento Control Interno a 31  de mayo de 2023</t>
  </si>
  <si>
    <t>No se realizó seguimiento a esta tarea toda  vez, que  se cumplió con corte a 31 de agosto de 2022</t>
  </si>
  <si>
    <t>Seguimiento efectuado con corte a 31 de Mayo de 2023</t>
  </si>
  <si>
    <t>No se realizó seguimiento a esta tarea toda  vez, que  se cumplió con corte a 28 de febrero de 20223</t>
  </si>
  <si>
    <t>No se realizó seguimiento a esta tarea toda  vez, que  se cumplió con corte a 30 de noviembre  de 20222</t>
  </si>
  <si>
    <t>Con corte a 31 de mayo , se evidenció que  el porcentaje de avance de la tarea T2 se mantuvo  en  40.50 % , tenienendo en cuenta  que  la Oficina de Control Disciplinario Interno indicó que no ha sido posible avanzar con la actividad, toda vez que  está no se realiza de manera permanente.Sin embargo, se constanto que el jueves 25 de mayo el Grupo de Gestión de la Información y de Relación con el Ciudadano, envió correo electronico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</si>
  <si>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 xml:space="preserve">* No se reporta evidencia para el trimestre de marzo a mayo, teniendo en cuenta la fecha de inicio de ejecución de esta actividad comienza el 01 de junio de 2023. </t>
  </si>
  <si>
    <t xml:space="preserve">No se incluye en el seguimiento, teniendo en  cuenta que  la fecha de inicio de ejecución de esta actividad es a apartir del  01 de junio de 2023. </t>
  </si>
  <si>
    <t xml:space="preserve">Para el último trimestre, se presenta un avance del 76% en las actividades correspondientes a la organización de los archivos de gestión custodiados </t>
  </si>
  <si>
    <t xml:space="preserve">
* Inventarios Documentales </t>
  </si>
  <si>
    <t>Ricardo Bonilla González</t>
  </si>
  <si>
    <t>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</si>
  <si>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t>DESCRIPCIÓN DE AVANCES MARZO A  MAYO  DE 2023</t>
  </si>
  <si>
    <r>
      <t xml:space="preserve">* No se reporta evidencia para el trimestre de marzo a mayo, teniendo en cuenta la fecha de inicio de ejecución de esta actividad comienza el </t>
    </r>
    <r>
      <rPr>
        <b/>
        <sz val="10"/>
        <color theme="1"/>
        <rFont val="Arial"/>
        <family val="2"/>
      </rPr>
      <t xml:space="preserve">01 de septiembre  de 2023. </t>
    </r>
  </si>
  <si>
    <t>No se reporta evidencia</t>
  </si>
  <si>
    <t xml:space="preserve">No se incluye en el seguimiento, teniendo en  cuenta que  la fecha de inicio de ejecución de esta actividad es a apartir del  01 de septiembre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</si>
</sst>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8" x14ac:knownFonts="1">
    <font>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b/>
      <sz val="11"/>
      <color theme="1"/>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sz val="8"/>
      <color theme="1"/>
      <name val="Arial"/>
      <family val="2"/>
    </font>
    <font>
      <i/>
      <sz val="10"/>
      <color theme="1"/>
      <name val="Arial"/>
      <family val="2"/>
    </font>
    <font>
      <b/>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s>
  <borders count="4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s>
  <cellStyleXfs count="1">
    <xf numFmtId="0" fontId="0" fillId="0" borderId="0"/>
  </cellStyleXfs>
  <cellXfs count="167">
    <xf numFmtId="0" fontId="0" fillId="0" borderId="0" xfId="0"/>
    <xf numFmtId="0" fontId="1" fillId="0" borderId="4" xfId="0" applyFont="1" applyBorder="1" applyAlignment="1">
      <alignment horizont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2" fillId="0" borderId="7" xfId="0" applyFont="1" applyBorder="1" applyAlignment="1">
      <alignment horizontal="center" vertical="center"/>
    </xf>
    <xf numFmtId="0" fontId="4" fillId="2" borderId="22"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0" borderId="29" xfId="0" applyFont="1" applyBorder="1" applyAlignment="1">
      <alignment horizontal="justify" vertical="top" wrapText="1"/>
    </xf>
    <xf numFmtId="14" fontId="9" fillId="0" borderId="29" xfId="0" applyNumberFormat="1" applyFont="1" applyBorder="1" applyAlignment="1">
      <alignment horizontal="center" vertical="center" wrapText="1"/>
    </xf>
    <xf numFmtId="14" fontId="9" fillId="5" borderId="29" xfId="0" applyNumberFormat="1" applyFont="1" applyFill="1" applyBorder="1" applyAlignment="1">
      <alignment horizontal="center" vertical="center" wrapText="1"/>
    </xf>
    <xf numFmtId="1" fontId="9" fillId="5" borderId="29" xfId="0" applyNumberFormat="1" applyFont="1" applyFill="1" applyBorder="1" applyAlignment="1">
      <alignment horizontal="center" vertical="center" wrapText="1"/>
    </xf>
    <xf numFmtId="10" fontId="9" fillId="0" borderId="29" xfId="0" applyNumberFormat="1" applyFont="1" applyBorder="1" applyAlignment="1">
      <alignment horizontal="center" vertical="center" wrapText="1"/>
    </xf>
    <xf numFmtId="0" fontId="9" fillId="5" borderId="29" xfId="0" applyFont="1" applyFill="1" applyBorder="1" applyAlignment="1" applyProtection="1">
      <alignment horizontal="center" vertical="center" wrapText="1"/>
      <protection locked="0"/>
    </xf>
    <xf numFmtId="0" fontId="11" fillId="0" borderId="30" xfId="0" applyFont="1" applyBorder="1" applyAlignment="1">
      <alignment horizontal="justify" vertical="top" wrapText="1"/>
    </xf>
    <xf numFmtId="0" fontId="11" fillId="0" borderId="31" xfId="0" applyFont="1" applyBorder="1" applyAlignment="1">
      <alignment horizontal="justify" vertical="top" wrapText="1"/>
    </xf>
    <xf numFmtId="0" fontId="11" fillId="0" borderId="8" xfId="0" applyFont="1" applyBorder="1" applyAlignment="1">
      <alignment horizontal="justify" vertical="top" wrapText="1"/>
    </xf>
    <xf numFmtId="0" fontId="11" fillId="0" borderId="32" xfId="0" applyFont="1" applyBorder="1" applyAlignment="1">
      <alignment horizontal="justify" vertical="top" wrapText="1"/>
    </xf>
    <xf numFmtId="0" fontId="11" fillId="0" borderId="29" xfId="0" applyFont="1" applyBorder="1" applyAlignment="1">
      <alignment horizontal="justify" vertical="top" wrapText="1"/>
    </xf>
    <xf numFmtId="0" fontId="11" fillId="2" borderId="4" xfId="0" applyFont="1" applyFill="1" applyBorder="1" applyAlignment="1">
      <alignment horizontal="center" vertical="center" wrapText="1"/>
    </xf>
    <xf numFmtId="0" fontId="12" fillId="0" borderId="4" xfId="0" applyFont="1" applyBorder="1" applyAlignment="1">
      <alignment horizontal="justify" vertical="top" wrapText="1"/>
    </xf>
    <xf numFmtId="14" fontId="9" fillId="0" borderId="4" xfId="0" applyNumberFormat="1" applyFont="1" applyBorder="1" applyAlignment="1">
      <alignment horizontal="center" vertical="center" wrapText="1"/>
    </xf>
    <xf numFmtId="14" fontId="9" fillId="5" borderId="4" xfId="0" applyNumberFormat="1" applyFont="1" applyFill="1" applyBorder="1" applyAlignment="1">
      <alignment horizontal="center" vertical="center" wrapText="1"/>
    </xf>
    <xf numFmtId="10" fontId="9" fillId="0" borderId="4" xfId="0" applyNumberFormat="1" applyFont="1" applyBorder="1" applyAlignment="1">
      <alignment horizontal="center" vertical="center" wrapText="1"/>
    </xf>
    <xf numFmtId="9" fontId="9" fillId="5" borderId="4" xfId="0" applyNumberFormat="1" applyFont="1" applyFill="1" applyBorder="1" applyAlignment="1">
      <alignment horizontal="center" vertical="center" wrapText="1"/>
    </xf>
    <xf numFmtId="0" fontId="11" fillId="0" borderId="17" xfId="0" applyFont="1" applyBorder="1" applyAlignment="1">
      <alignment horizontal="justify" vertical="top" wrapText="1"/>
    </xf>
    <xf numFmtId="0" fontId="11" fillId="0" borderId="18" xfId="0" applyFont="1" applyBorder="1" applyAlignment="1">
      <alignment horizontal="justify" vertical="top" wrapText="1"/>
    </xf>
    <xf numFmtId="0" fontId="11" fillId="0" borderId="16" xfId="0" applyFont="1" applyBorder="1" applyAlignment="1">
      <alignment horizontal="justify" vertical="top" wrapText="1"/>
    </xf>
    <xf numFmtId="0" fontId="11" fillId="0" borderId="4" xfId="0" applyFont="1" applyBorder="1" applyAlignment="1">
      <alignment horizontal="justify" vertical="top" wrapText="1"/>
    </xf>
    <xf numFmtId="164" fontId="9" fillId="5" borderId="4" xfId="0" applyNumberFormat="1" applyFont="1" applyFill="1" applyBorder="1" applyAlignment="1">
      <alignment horizontal="center" vertical="center" wrapText="1"/>
    </xf>
    <xf numFmtId="0" fontId="11" fillId="0" borderId="35" xfId="0" applyFont="1" applyBorder="1" applyAlignment="1">
      <alignment horizontal="justify" vertical="top" wrapText="1"/>
    </xf>
    <xf numFmtId="0" fontId="11" fillId="0" borderId="4" xfId="0" applyFont="1" applyBorder="1" applyAlignment="1">
      <alignment horizontal="center" vertical="center" wrapText="1"/>
    </xf>
    <xf numFmtId="0" fontId="11" fillId="0" borderId="18" xfId="0" applyFont="1" applyBorder="1" applyAlignment="1">
      <alignment horizontal="justify" vertical="center" wrapText="1"/>
    </xf>
    <xf numFmtId="0" fontId="9" fillId="0" borderId="18" xfId="0" applyFont="1" applyBorder="1" applyAlignment="1">
      <alignment horizontal="justify" vertical="top" wrapText="1"/>
    </xf>
    <xf numFmtId="0" fontId="11" fillId="0" borderId="31" xfId="0" applyFont="1" applyBorder="1" applyAlignment="1">
      <alignment horizontal="center" vertical="top" wrapText="1"/>
    </xf>
    <xf numFmtId="0" fontId="11" fillId="0" borderId="4" xfId="0" applyFont="1" applyBorder="1" applyAlignment="1">
      <alignment horizontal="left" vertical="center" wrapText="1"/>
    </xf>
    <xf numFmtId="0" fontId="9" fillId="0" borderId="35" xfId="0" applyFont="1" applyBorder="1" applyAlignment="1">
      <alignment horizontal="justify" vertical="top" wrapText="1"/>
    </xf>
    <xf numFmtId="0" fontId="11" fillId="0" borderId="31" xfId="0" applyFont="1" applyBorder="1" applyAlignment="1">
      <alignment horizontal="left" vertical="top" wrapText="1"/>
    </xf>
    <xf numFmtId="0" fontId="9" fillId="0" borderId="31" xfId="0" applyFont="1" applyBorder="1" applyAlignment="1">
      <alignment horizontal="justify" vertical="top" wrapText="1"/>
    </xf>
    <xf numFmtId="0" fontId="8" fillId="0" borderId="5" xfId="0" applyFont="1" applyBorder="1" applyAlignment="1">
      <alignment horizontal="left" vertical="center"/>
    </xf>
    <xf numFmtId="0" fontId="11" fillId="5" borderId="29" xfId="0" applyFont="1" applyFill="1" applyBorder="1" applyAlignment="1">
      <alignment horizontal="justify" vertical="center" wrapText="1"/>
    </xf>
    <xf numFmtId="0" fontId="11" fillId="5" borderId="4" xfId="0" applyFont="1" applyFill="1" applyBorder="1" applyAlignment="1">
      <alignment horizontal="justify" vertical="center" wrapText="1"/>
    </xf>
    <xf numFmtId="0" fontId="11" fillId="5" borderId="4" xfId="0" applyFont="1" applyFill="1" applyBorder="1" applyAlignment="1">
      <alignment horizontal="justify" vertical="top" wrapText="1"/>
    </xf>
    <xf numFmtId="0" fontId="11" fillId="0" borderId="17" xfId="0" applyFont="1" applyBorder="1" applyAlignment="1">
      <alignment horizontal="justify" vertical="center" wrapText="1"/>
    </xf>
    <xf numFmtId="0" fontId="11" fillId="0" borderId="17" xfId="0" applyFont="1" applyBorder="1" applyAlignment="1">
      <alignment horizontal="center" vertical="center" wrapText="1"/>
    </xf>
    <xf numFmtId="0" fontId="11" fillId="5" borderId="17" xfId="0" applyFont="1" applyFill="1" applyBorder="1" applyAlignment="1">
      <alignment horizontal="justify" vertical="center" wrapText="1"/>
    </xf>
    <xf numFmtId="0" fontId="9" fillId="0" borderId="17" xfId="0" applyFont="1" applyBorder="1" applyAlignment="1">
      <alignment horizontal="justify" vertical="center" wrapText="1"/>
    </xf>
    <xf numFmtId="0" fontId="9" fillId="0" borderId="30" xfId="0" applyFont="1" applyBorder="1" applyAlignment="1">
      <alignment horizontal="justify" vertical="top" wrapText="1"/>
    </xf>
    <xf numFmtId="0" fontId="9" fillId="0" borderId="17" xfId="0" applyFont="1" applyBorder="1" applyAlignment="1">
      <alignment horizontal="center" vertical="center" wrapText="1"/>
    </xf>
    <xf numFmtId="0" fontId="11" fillId="0" borderId="30" xfId="0" applyFont="1" applyBorder="1" applyAlignment="1">
      <alignment horizontal="center" vertical="center" wrapText="1"/>
    </xf>
    <xf numFmtId="0" fontId="11" fillId="5" borderId="17" xfId="0" applyFont="1" applyFill="1" applyBorder="1" applyAlignment="1">
      <alignment horizontal="center" vertical="center" wrapText="1"/>
    </xf>
    <xf numFmtId="0" fontId="9" fillId="0" borderId="30" xfId="0" applyFont="1" applyBorder="1" applyAlignment="1">
      <alignment horizontal="center" vertical="center" wrapText="1"/>
    </xf>
    <xf numFmtId="0" fontId="0" fillId="0" borderId="0" xfId="0" applyAlignment="1">
      <alignment horizontal="center" vertical="center"/>
    </xf>
    <xf numFmtId="0" fontId="11" fillId="5" borderId="45"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11" fillId="5" borderId="32" xfId="0" applyFont="1" applyFill="1" applyBorder="1" applyAlignment="1">
      <alignment horizontal="justify" vertical="center" wrapText="1"/>
    </xf>
    <xf numFmtId="0" fontId="11" fillId="5" borderId="16" xfId="0" applyFont="1" applyFill="1" applyBorder="1" applyAlignment="1">
      <alignment horizontal="justify" vertical="center" wrapText="1"/>
    </xf>
    <xf numFmtId="0" fontId="9" fillId="5" borderId="30"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5" fillId="5" borderId="32" xfId="0" applyFont="1" applyFill="1" applyBorder="1" applyAlignment="1">
      <alignment horizontal="justify" vertical="top" wrapText="1"/>
    </xf>
    <xf numFmtId="0" fontId="11" fillId="5" borderId="32" xfId="0" applyFont="1" applyFill="1" applyBorder="1" applyAlignment="1">
      <alignment horizontal="justify" vertical="top" wrapText="1"/>
    </xf>
    <xf numFmtId="0" fontId="11" fillId="5" borderId="16" xfId="0" applyFont="1" applyFill="1" applyBorder="1" applyAlignment="1">
      <alignment horizontal="justify" vertical="top" wrapText="1"/>
    </xf>
    <xf numFmtId="0" fontId="11" fillId="5" borderId="16" xfId="0" applyFont="1" applyFill="1" applyBorder="1" applyAlignment="1">
      <alignment horizontal="left" vertical="center" wrapText="1"/>
    </xf>
    <xf numFmtId="0" fontId="11" fillId="5" borderId="2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5" borderId="32"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0" borderId="32"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21" xfId="0" applyFont="1" applyBorder="1" applyAlignment="1">
      <alignment horizontal="justify" vertical="center" wrapText="1"/>
    </xf>
    <xf numFmtId="0" fontId="15" fillId="5" borderId="48" xfId="0" applyFont="1" applyFill="1" applyBorder="1" applyAlignment="1">
      <alignment horizontal="center" vertical="center" wrapText="1"/>
    </xf>
    <xf numFmtId="0" fontId="11" fillId="5" borderId="38" xfId="0" applyFont="1" applyFill="1" applyBorder="1" applyAlignment="1">
      <alignment horizontal="justify" vertical="center" wrapText="1"/>
    </xf>
    <xf numFmtId="0" fontId="11" fillId="5" borderId="23" xfId="0" applyFont="1" applyFill="1" applyBorder="1" applyAlignment="1">
      <alignment horizontal="justify" vertical="top" wrapText="1"/>
    </xf>
    <xf numFmtId="0" fontId="11" fillId="5" borderId="17" xfId="0" applyFont="1" applyFill="1" applyBorder="1" applyAlignment="1">
      <alignment horizontal="left" vertical="center" wrapText="1"/>
    </xf>
    <xf numFmtId="0" fontId="11" fillId="0" borderId="17" xfId="0" applyFont="1" applyFill="1" applyBorder="1" applyAlignment="1">
      <alignment horizontal="justify" vertical="center" wrapText="1"/>
    </xf>
    <xf numFmtId="0" fontId="9" fillId="5" borderId="17" xfId="0" applyFont="1" applyFill="1" applyBorder="1" applyAlignment="1">
      <alignment horizontal="center" vertical="center" wrapText="1"/>
    </xf>
    <xf numFmtId="0" fontId="9" fillId="4" borderId="31" xfId="0" applyFont="1" applyFill="1" applyBorder="1" applyAlignment="1">
      <alignment horizontal="justify" vertical="top" wrapText="1"/>
    </xf>
    <xf numFmtId="0" fontId="11" fillId="4" borderId="8" xfId="0" applyFont="1" applyFill="1" applyBorder="1" applyAlignment="1">
      <alignment horizontal="justify" vertical="top" wrapText="1"/>
    </xf>
    <xf numFmtId="0" fontId="11" fillId="4" borderId="18" xfId="0" applyFont="1" applyFill="1" applyBorder="1" applyAlignment="1">
      <alignment horizontal="justify" vertical="top" wrapText="1"/>
    </xf>
    <xf numFmtId="0" fontId="6" fillId="6" borderId="1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3" borderId="18"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2" borderId="29" xfId="0" applyFont="1" applyFill="1" applyBorder="1" applyAlignment="1">
      <alignment horizontal="center" vertical="center" textRotation="89" wrapText="1"/>
    </xf>
    <xf numFmtId="0" fontId="4" fillId="2" borderId="4" xfId="0" applyFont="1" applyFill="1" applyBorder="1" applyAlignment="1">
      <alignment horizontal="center" vertical="center" textRotation="89" wrapText="1"/>
    </xf>
    <xf numFmtId="0" fontId="9" fillId="0" borderId="36" xfId="0" applyFont="1" applyBorder="1" applyAlignment="1">
      <alignment vertical="center" wrapText="1"/>
    </xf>
    <xf numFmtId="0" fontId="9" fillId="0" borderId="34" xfId="0" applyFont="1" applyBorder="1" applyAlignment="1">
      <alignment vertical="center" wrapText="1"/>
    </xf>
    <xf numFmtId="10" fontId="9" fillId="5" borderId="43" xfId="0" applyNumberFormat="1" applyFont="1" applyFill="1" applyBorder="1" applyAlignment="1">
      <alignment horizontal="center" vertical="center" wrapText="1"/>
    </xf>
    <xf numFmtId="10" fontId="9" fillId="5" borderId="1"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9" xfId="0" applyFont="1" applyBorder="1" applyAlignment="1">
      <alignment horizontal="left" vertical="top" wrapText="1"/>
    </xf>
    <xf numFmtId="0" fontId="9" fillId="0" borderId="4" xfId="0" applyFont="1" applyBorder="1" applyAlignment="1">
      <alignment horizontal="left" vertical="top" wrapText="1"/>
    </xf>
    <xf numFmtId="0" fontId="9" fillId="0" borderId="29" xfId="0" applyFont="1" applyBorder="1" applyAlignment="1">
      <alignment vertical="center" wrapText="1"/>
    </xf>
    <xf numFmtId="0" fontId="9" fillId="0" borderId="37"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6" xfId="0" applyFont="1" applyBorder="1" applyAlignment="1">
      <alignment horizontal="left" vertical="top" wrapText="1"/>
    </xf>
    <xf numFmtId="0" fontId="9" fillId="0" borderId="34" xfId="0" applyFont="1" applyBorder="1" applyAlignment="1">
      <alignment horizontal="left" vertical="top" wrapText="1"/>
    </xf>
    <xf numFmtId="0" fontId="11" fillId="0" borderId="4" xfId="0" applyFont="1" applyBorder="1" applyAlignment="1">
      <alignment vertical="center" wrapText="1"/>
    </xf>
    <xf numFmtId="0" fontId="4" fillId="4" borderId="4"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9" fillId="0" borderId="27" xfId="0" applyFont="1" applyBorder="1" applyAlignment="1">
      <alignment horizontal="center" vertical="center" wrapText="1"/>
    </xf>
    <xf numFmtId="0" fontId="10" fillId="0" borderId="28" xfId="0" applyFont="1" applyBorder="1" applyAlignment="1">
      <alignment horizontal="left" vertical="top" wrapText="1"/>
    </xf>
    <xf numFmtId="0" fontId="9" fillId="0" borderId="28" xfId="0" applyFont="1" applyBorder="1" applyAlignment="1">
      <alignment vertical="center" wrapText="1"/>
    </xf>
    <xf numFmtId="10" fontId="9" fillId="0" borderId="41" xfId="0" applyNumberFormat="1" applyFont="1" applyBorder="1" applyAlignment="1">
      <alignment horizontal="center" vertical="center" wrapText="1"/>
    </xf>
    <xf numFmtId="10" fontId="9" fillId="0" borderId="42" xfId="0" applyNumberFormat="1" applyFont="1" applyBorder="1" applyAlignment="1">
      <alignment horizontal="center" vertical="center" wrapText="1"/>
    </xf>
    <xf numFmtId="10" fontId="9" fillId="0" borderId="43" xfId="0" applyNumberFormat="1" applyFont="1" applyBorder="1" applyAlignment="1">
      <alignment horizontal="center" vertical="center" wrapText="1"/>
    </xf>
    <xf numFmtId="0" fontId="4" fillId="2" borderId="13"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4" fillId="2" borderId="16"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8" fillId="4" borderId="20" xfId="0" applyFont="1" applyFill="1" applyBorder="1" applyAlignment="1">
      <alignment horizontal="center" vertical="center"/>
    </xf>
    <xf numFmtId="0" fontId="8" fillId="4" borderId="26" xfId="0" applyFont="1" applyFill="1" applyBorder="1" applyAlignment="1">
      <alignment horizontal="center" vertical="center"/>
    </xf>
    <xf numFmtId="0" fontId="7" fillId="2" borderId="4"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5" fillId="0" borderId="4" xfId="0" applyFont="1" applyBorder="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4" fillId="0" borderId="4" xfId="0" applyFont="1" applyBorder="1" applyAlignment="1">
      <alignment horizontal="left"/>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14" fontId="2" fillId="0" borderId="1"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D7EC2-4BF3-4135-A1F3-EA5BFA5E57B8}">
  <dimension ref="A1:AF27"/>
  <sheetViews>
    <sheetView tabSelected="1" topLeftCell="B1" zoomScale="73" zoomScaleNormal="73" workbookViewId="0">
      <pane xSplit="12" ySplit="8" topLeftCell="X9" activePane="bottomRight" state="frozen"/>
      <selection activeCell="B1" sqref="B1"/>
      <selection pane="topRight" activeCell="N1" sqref="N1"/>
      <selection pane="bottomLeft" activeCell="B9" sqref="B9"/>
      <selection pane="bottomRight" activeCell="AD9" sqref="AD9"/>
    </sheetView>
  </sheetViews>
  <sheetFormatPr baseColWidth="10" defaultRowHeight="15" x14ac:dyDescent="0.25"/>
  <cols>
    <col min="2" max="2" width="35.42578125" customWidth="1"/>
    <col min="6" max="6" width="18.140625" customWidth="1"/>
    <col min="8" max="8" width="12.42578125" customWidth="1"/>
    <col min="11" max="11" width="13.5703125" customWidth="1"/>
    <col min="13" max="13" width="17" customWidth="1"/>
    <col min="14" max="16" width="17" style="53" customWidth="1"/>
    <col min="17" max="17" width="14.5703125" style="53" customWidth="1"/>
    <col min="18" max="18" width="14.85546875" style="53" customWidth="1"/>
    <col min="19" max="19" width="18.140625" customWidth="1"/>
    <col min="20" max="20" width="17.28515625" customWidth="1"/>
    <col min="21" max="21" width="15.85546875" customWidth="1"/>
    <col min="22" max="22" width="31.42578125" customWidth="1"/>
    <col min="23" max="23" width="19.140625" customWidth="1"/>
    <col min="24" max="24" width="28.140625" customWidth="1"/>
    <col min="25" max="27" width="28.42578125" customWidth="1"/>
    <col min="28" max="28" width="33.28515625" customWidth="1"/>
    <col min="29" max="29" width="25.5703125" customWidth="1"/>
  </cols>
  <sheetData>
    <row r="1" spans="1:32" x14ac:dyDescent="0.25">
      <c r="A1" s="144" t="s">
        <v>0</v>
      </c>
      <c r="B1" s="145"/>
      <c r="C1" s="146" t="s">
        <v>1</v>
      </c>
      <c r="D1" s="147"/>
      <c r="E1" s="147"/>
      <c r="F1" s="147"/>
      <c r="G1" s="147"/>
      <c r="H1" s="147"/>
      <c r="I1" s="148"/>
      <c r="J1" s="1" t="s">
        <v>2</v>
      </c>
      <c r="K1" s="149" t="s">
        <v>3</v>
      </c>
      <c r="L1" s="150"/>
      <c r="M1" s="150"/>
      <c r="N1" s="150"/>
      <c r="O1" s="150"/>
      <c r="P1" s="150"/>
      <c r="Q1" s="150"/>
      <c r="R1" s="150"/>
      <c r="S1" s="150"/>
      <c r="T1" s="150"/>
      <c r="U1" s="150"/>
      <c r="V1" s="150"/>
      <c r="W1" s="150"/>
      <c r="X1" s="150"/>
      <c r="Y1" s="150"/>
      <c r="Z1" s="150"/>
      <c r="AA1" s="150"/>
      <c r="AB1" s="150"/>
      <c r="AC1" s="150"/>
      <c r="AD1" s="150"/>
      <c r="AE1" s="150"/>
      <c r="AF1" s="151"/>
    </row>
    <row r="2" spans="1:32" x14ac:dyDescent="0.25">
      <c r="A2" s="152" t="s">
        <v>4</v>
      </c>
      <c r="B2" s="152"/>
      <c r="C2" s="153" t="s">
        <v>189</v>
      </c>
      <c r="D2" s="154"/>
      <c r="E2" s="154"/>
      <c r="F2" s="154"/>
      <c r="G2" s="154"/>
      <c r="H2" s="154"/>
      <c r="I2" s="155"/>
      <c r="J2" s="156" t="s">
        <v>5</v>
      </c>
      <c r="K2" s="157"/>
      <c r="L2" s="158">
        <v>44652</v>
      </c>
      <c r="M2" s="159"/>
      <c r="N2" s="159"/>
      <c r="O2" s="159"/>
      <c r="P2" s="159"/>
      <c r="Q2" s="159"/>
      <c r="R2" s="159"/>
      <c r="S2" s="159"/>
      <c r="T2" s="159"/>
      <c r="U2" s="160"/>
      <c r="V2" s="160"/>
      <c r="W2" s="160"/>
      <c r="X2" s="160"/>
      <c r="Y2" s="160"/>
      <c r="Z2" s="160"/>
      <c r="AA2" s="160"/>
      <c r="AB2" s="160"/>
      <c r="AC2" s="160"/>
      <c r="AD2" s="160"/>
      <c r="AE2" s="160"/>
      <c r="AF2" s="161"/>
    </row>
    <row r="3" spans="1:32" x14ac:dyDescent="0.25">
      <c r="A3" s="152" t="s">
        <v>6</v>
      </c>
      <c r="B3" s="152"/>
      <c r="C3" s="162" t="s">
        <v>7</v>
      </c>
      <c r="D3" s="163"/>
      <c r="E3" s="163"/>
      <c r="F3" s="163"/>
      <c r="G3" s="163"/>
      <c r="H3" s="163"/>
      <c r="I3" s="164"/>
      <c r="J3" s="165" t="s">
        <v>8</v>
      </c>
      <c r="K3" s="166"/>
      <c r="L3" s="158">
        <v>46006</v>
      </c>
      <c r="M3" s="159"/>
      <c r="N3" s="159"/>
      <c r="O3" s="159"/>
      <c r="P3" s="159"/>
      <c r="Q3" s="159"/>
      <c r="R3" s="159"/>
      <c r="S3" s="159"/>
      <c r="T3" s="159"/>
      <c r="U3" s="160"/>
      <c r="V3" s="160"/>
      <c r="W3" s="160"/>
      <c r="X3" s="160"/>
      <c r="Y3" s="160"/>
      <c r="Z3" s="160"/>
      <c r="AA3" s="160"/>
      <c r="AB3" s="160"/>
      <c r="AC3" s="160"/>
      <c r="AD3" s="160"/>
      <c r="AE3" s="160"/>
      <c r="AF3" s="161"/>
    </row>
    <row r="4" spans="1:32" x14ac:dyDescent="0.25">
      <c r="A4" s="152" t="s">
        <v>9</v>
      </c>
      <c r="B4" s="152"/>
      <c r="C4" s="40" t="s">
        <v>10</v>
      </c>
      <c r="D4" s="2"/>
      <c r="E4" s="2"/>
      <c r="F4" s="2"/>
      <c r="G4" s="2"/>
      <c r="H4" s="2"/>
      <c r="I4" s="3"/>
      <c r="J4" s="4"/>
      <c r="K4" s="5"/>
      <c r="L4" s="3"/>
      <c r="M4" s="3"/>
      <c r="N4" s="3"/>
      <c r="O4" s="3"/>
      <c r="P4" s="3"/>
      <c r="Q4" s="3"/>
      <c r="R4" s="3"/>
      <c r="S4" s="3"/>
      <c r="T4" s="3"/>
      <c r="U4" s="3"/>
      <c r="V4" s="3"/>
      <c r="W4" s="3"/>
      <c r="X4" s="3"/>
      <c r="Y4" s="3"/>
      <c r="Z4" s="3"/>
      <c r="AA4" s="3"/>
      <c r="AB4" s="3"/>
      <c r="AC4" s="3"/>
      <c r="AD4" s="3"/>
      <c r="AE4" s="3"/>
      <c r="AF4" s="6"/>
    </row>
    <row r="5" spans="1:32" ht="15.75" thickBot="1" x14ac:dyDescent="0.3">
      <c r="A5" s="140" t="s">
        <v>11</v>
      </c>
      <c r="B5" s="140"/>
      <c r="C5" s="141"/>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3"/>
    </row>
    <row r="6" spans="1:32" ht="60" customHeight="1" thickBot="1" x14ac:dyDescent="0.3">
      <c r="A6" s="124" t="s">
        <v>12</v>
      </c>
      <c r="B6" s="125"/>
      <c r="C6" s="126"/>
      <c r="D6" s="126"/>
      <c r="E6" s="126"/>
      <c r="F6" s="126"/>
      <c r="G6" s="126"/>
      <c r="H6" s="126"/>
      <c r="I6" s="126"/>
      <c r="J6" s="126"/>
      <c r="K6" s="126"/>
      <c r="L6" s="126"/>
      <c r="M6" s="127"/>
      <c r="N6" s="127"/>
      <c r="O6" s="127"/>
      <c r="P6" s="127"/>
      <c r="Q6" s="127"/>
      <c r="R6" s="127"/>
      <c r="S6" s="127"/>
      <c r="T6" s="127"/>
      <c r="U6" s="127"/>
      <c r="V6" s="82" t="s">
        <v>138</v>
      </c>
      <c r="W6" s="83"/>
      <c r="X6" s="82" t="s">
        <v>139</v>
      </c>
      <c r="Y6" s="83"/>
      <c r="Z6" s="82" t="s">
        <v>140</v>
      </c>
      <c r="AA6" s="83"/>
      <c r="AB6" s="82" t="s">
        <v>179</v>
      </c>
      <c r="AC6" s="83"/>
      <c r="AD6" s="128" t="s">
        <v>13</v>
      </c>
      <c r="AE6" s="129"/>
      <c r="AF6" s="130"/>
    </row>
    <row r="7" spans="1:32" x14ac:dyDescent="0.25">
      <c r="A7" s="131" t="s">
        <v>14</v>
      </c>
      <c r="B7" s="132" t="s">
        <v>15</v>
      </c>
      <c r="C7" s="132" t="s">
        <v>16</v>
      </c>
      <c r="D7" s="132" t="s">
        <v>17</v>
      </c>
      <c r="E7" s="132" t="s">
        <v>18</v>
      </c>
      <c r="F7" s="132" t="s">
        <v>19</v>
      </c>
      <c r="G7" s="132" t="s">
        <v>20</v>
      </c>
      <c r="H7" s="132"/>
      <c r="I7" s="132" t="s">
        <v>21</v>
      </c>
      <c r="J7" s="132" t="s">
        <v>22</v>
      </c>
      <c r="K7" s="136" t="s">
        <v>23</v>
      </c>
      <c r="L7" s="138" t="s">
        <v>24</v>
      </c>
      <c r="M7" s="114" t="s">
        <v>141</v>
      </c>
      <c r="N7" s="94" t="s">
        <v>168</v>
      </c>
      <c r="O7" s="116" t="s">
        <v>142</v>
      </c>
      <c r="P7" s="94" t="s">
        <v>168</v>
      </c>
      <c r="Q7" s="118" t="s">
        <v>143</v>
      </c>
      <c r="R7" s="94" t="s">
        <v>168</v>
      </c>
      <c r="S7" s="120" t="s">
        <v>191</v>
      </c>
      <c r="T7" s="94" t="s">
        <v>168</v>
      </c>
      <c r="U7" s="114" t="s">
        <v>25</v>
      </c>
      <c r="V7" s="84" t="s">
        <v>26</v>
      </c>
      <c r="W7" s="86" t="s">
        <v>27</v>
      </c>
      <c r="X7" s="84" t="s">
        <v>26</v>
      </c>
      <c r="Y7" s="86" t="s">
        <v>27</v>
      </c>
      <c r="Z7" s="84" t="s">
        <v>26</v>
      </c>
      <c r="AA7" s="86" t="s">
        <v>27</v>
      </c>
      <c r="AB7" s="84" t="s">
        <v>26</v>
      </c>
      <c r="AC7" s="86" t="s">
        <v>27</v>
      </c>
      <c r="AD7" s="122" t="s">
        <v>28</v>
      </c>
      <c r="AE7" s="106" t="s">
        <v>29</v>
      </c>
      <c r="AF7" s="134" t="s">
        <v>30</v>
      </c>
    </row>
    <row r="8" spans="1:32" ht="45" customHeight="1" thickBot="1" x14ac:dyDescent="0.3">
      <c r="A8" s="115"/>
      <c r="B8" s="133"/>
      <c r="C8" s="133"/>
      <c r="D8" s="133"/>
      <c r="E8" s="133"/>
      <c r="F8" s="133"/>
      <c r="G8" s="7" t="s">
        <v>31</v>
      </c>
      <c r="H8" s="7" t="s">
        <v>32</v>
      </c>
      <c r="I8" s="133"/>
      <c r="J8" s="133"/>
      <c r="K8" s="137"/>
      <c r="L8" s="139"/>
      <c r="M8" s="115"/>
      <c r="N8" s="95"/>
      <c r="O8" s="117"/>
      <c r="P8" s="95"/>
      <c r="Q8" s="119"/>
      <c r="R8" s="95"/>
      <c r="S8" s="121"/>
      <c r="T8" s="95"/>
      <c r="U8" s="115"/>
      <c r="V8" s="85"/>
      <c r="W8" s="87"/>
      <c r="X8" s="85"/>
      <c r="Y8" s="87"/>
      <c r="Z8" s="85"/>
      <c r="AA8" s="87"/>
      <c r="AB8" s="85"/>
      <c r="AC8" s="87"/>
      <c r="AD8" s="123"/>
      <c r="AE8" s="107"/>
      <c r="AF8" s="135"/>
    </row>
    <row r="9" spans="1:32" ht="409.5" x14ac:dyDescent="0.25">
      <c r="A9" s="108">
        <v>1</v>
      </c>
      <c r="B9" s="109" t="s">
        <v>33</v>
      </c>
      <c r="C9" s="88" t="s">
        <v>34</v>
      </c>
      <c r="D9" s="110" t="s">
        <v>35</v>
      </c>
      <c r="E9" s="8" t="s">
        <v>36</v>
      </c>
      <c r="F9" s="9" t="s">
        <v>37</v>
      </c>
      <c r="G9" s="10">
        <v>44683</v>
      </c>
      <c r="H9" s="11">
        <v>44742</v>
      </c>
      <c r="I9" s="12">
        <f>(H9-G9)/7</f>
        <v>8.4285714285714288</v>
      </c>
      <c r="J9" s="13">
        <v>1</v>
      </c>
      <c r="K9" s="14" t="s">
        <v>38</v>
      </c>
      <c r="L9" s="111">
        <f>AVERAGE(J9:J11)</f>
        <v>1</v>
      </c>
      <c r="M9" s="57" t="s">
        <v>144</v>
      </c>
      <c r="N9" s="50" t="s">
        <v>40</v>
      </c>
      <c r="O9" s="54" t="s">
        <v>145</v>
      </c>
      <c r="P9" s="50" t="s">
        <v>178</v>
      </c>
      <c r="Q9" s="67" t="s">
        <v>145</v>
      </c>
      <c r="R9" s="50" t="s">
        <v>178</v>
      </c>
      <c r="S9" s="41" t="s">
        <v>145</v>
      </c>
      <c r="T9" s="50" t="s">
        <v>178</v>
      </c>
      <c r="U9" s="70" t="s">
        <v>39</v>
      </c>
      <c r="V9" s="16" t="s">
        <v>41</v>
      </c>
      <c r="W9" s="17" t="s">
        <v>42</v>
      </c>
      <c r="X9" s="16" t="s">
        <v>41</v>
      </c>
      <c r="Y9" s="17" t="s">
        <v>42</v>
      </c>
      <c r="Z9" s="16" t="s">
        <v>41</v>
      </c>
      <c r="AA9" s="17" t="s">
        <v>42</v>
      </c>
      <c r="AB9" s="16" t="s">
        <v>180</v>
      </c>
      <c r="AC9" s="16" t="s">
        <v>180</v>
      </c>
      <c r="AD9" s="18"/>
      <c r="AE9" s="19"/>
      <c r="AF9" s="15"/>
    </row>
    <row r="10" spans="1:32" ht="395.25" x14ac:dyDescent="0.25">
      <c r="A10" s="102"/>
      <c r="B10" s="104"/>
      <c r="C10" s="89"/>
      <c r="D10" s="91"/>
      <c r="E10" s="20" t="s">
        <v>43</v>
      </c>
      <c r="F10" s="21" t="s">
        <v>44</v>
      </c>
      <c r="G10" s="22">
        <v>44683</v>
      </c>
      <c r="H10" s="23">
        <v>44925</v>
      </c>
      <c r="I10" s="12">
        <f t="shared" ref="I10:I27" si="0">(H10-G10)/7</f>
        <v>34.571428571428569</v>
      </c>
      <c r="J10" s="24">
        <v>1</v>
      </c>
      <c r="K10" s="25" t="s">
        <v>45</v>
      </c>
      <c r="L10" s="112"/>
      <c r="M10" s="58" t="s">
        <v>146</v>
      </c>
      <c r="N10" s="45" t="s">
        <v>46</v>
      </c>
      <c r="O10" s="54" t="s">
        <v>145</v>
      </c>
      <c r="P10" s="50" t="s">
        <v>178</v>
      </c>
      <c r="Q10" s="67" t="s">
        <v>145</v>
      </c>
      <c r="R10" s="50" t="s">
        <v>178</v>
      </c>
      <c r="S10" s="41" t="s">
        <v>145</v>
      </c>
      <c r="T10" s="50" t="s">
        <v>178</v>
      </c>
      <c r="U10" s="71" t="s">
        <v>39</v>
      </c>
      <c r="V10" s="27" t="s">
        <v>47</v>
      </c>
      <c r="W10" s="17" t="s">
        <v>42</v>
      </c>
      <c r="X10" s="27" t="s">
        <v>118</v>
      </c>
      <c r="Y10" s="31" t="s">
        <v>42</v>
      </c>
      <c r="Z10" s="27" t="s">
        <v>127</v>
      </c>
      <c r="AA10" s="31" t="s">
        <v>42</v>
      </c>
      <c r="AB10" s="16" t="s">
        <v>180</v>
      </c>
      <c r="AC10" s="16" t="s">
        <v>180</v>
      </c>
      <c r="AD10" s="28"/>
      <c r="AE10" s="29"/>
      <c r="AF10" s="26"/>
    </row>
    <row r="11" spans="1:32" ht="242.25" x14ac:dyDescent="0.25">
      <c r="A11" s="102"/>
      <c r="B11" s="104"/>
      <c r="C11" s="89"/>
      <c r="D11" s="100"/>
      <c r="E11" s="20" t="s">
        <v>48</v>
      </c>
      <c r="F11" s="21" t="s">
        <v>49</v>
      </c>
      <c r="G11" s="22">
        <v>44683</v>
      </c>
      <c r="H11" s="30">
        <v>44985</v>
      </c>
      <c r="I11" s="12">
        <f t="shared" si="0"/>
        <v>43.142857142857146</v>
      </c>
      <c r="J11" s="24">
        <v>1</v>
      </c>
      <c r="K11" s="25" t="s">
        <v>50</v>
      </c>
      <c r="L11" s="113"/>
      <c r="M11" s="58" t="s">
        <v>51</v>
      </c>
      <c r="N11" s="45" t="s">
        <v>52</v>
      </c>
      <c r="O11" s="55" t="s">
        <v>147</v>
      </c>
      <c r="P11" s="45" t="s">
        <v>52</v>
      </c>
      <c r="Q11" s="67" t="s">
        <v>145</v>
      </c>
      <c r="R11" s="50" t="s">
        <v>178</v>
      </c>
      <c r="S11" s="41" t="s">
        <v>145</v>
      </c>
      <c r="T11" s="50" t="s">
        <v>178</v>
      </c>
      <c r="U11" s="71" t="s">
        <v>39</v>
      </c>
      <c r="V11" s="27" t="s">
        <v>53</v>
      </c>
      <c r="W11" s="17" t="s">
        <v>42</v>
      </c>
      <c r="X11" s="27" t="s">
        <v>119</v>
      </c>
      <c r="Y11" s="31" t="s">
        <v>120</v>
      </c>
      <c r="Z11" s="27" t="s">
        <v>128</v>
      </c>
      <c r="AA11" s="31" t="s">
        <v>120</v>
      </c>
      <c r="AB11" s="16" t="s">
        <v>180</v>
      </c>
      <c r="AC11" s="16" t="s">
        <v>180</v>
      </c>
      <c r="AD11" s="28"/>
      <c r="AE11" s="29"/>
      <c r="AF11" s="26"/>
    </row>
    <row r="12" spans="1:32" ht="242.25" x14ac:dyDescent="0.25">
      <c r="A12" s="102"/>
      <c r="B12" s="104"/>
      <c r="C12" s="88" t="s">
        <v>54</v>
      </c>
      <c r="D12" s="100" t="s">
        <v>55</v>
      </c>
      <c r="E12" s="8" t="s">
        <v>36</v>
      </c>
      <c r="F12" s="9" t="s">
        <v>56</v>
      </c>
      <c r="G12" s="10">
        <v>44774</v>
      </c>
      <c r="H12" s="11">
        <v>44792</v>
      </c>
      <c r="I12" s="12">
        <f t="shared" si="0"/>
        <v>2.5714285714285716</v>
      </c>
      <c r="J12" s="13">
        <v>1</v>
      </c>
      <c r="K12" s="14" t="s">
        <v>57</v>
      </c>
      <c r="L12" s="92">
        <f>AVERAGE(J12:J14)</f>
        <v>0.80166666666666675</v>
      </c>
      <c r="M12" s="57" t="s">
        <v>148</v>
      </c>
      <c r="N12" s="59" t="s">
        <v>59</v>
      </c>
      <c r="O12" s="54" t="s">
        <v>145</v>
      </c>
      <c r="P12" s="50" t="s">
        <v>178</v>
      </c>
      <c r="Q12" s="67" t="s">
        <v>145</v>
      </c>
      <c r="R12" s="50" t="s">
        <v>178</v>
      </c>
      <c r="S12" s="41" t="s">
        <v>145</v>
      </c>
      <c r="T12" s="50" t="s">
        <v>178</v>
      </c>
      <c r="U12" s="70" t="s">
        <v>58</v>
      </c>
      <c r="V12" s="16" t="s">
        <v>60</v>
      </c>
      <c r="W12" s="17" t="s">
        <v>42</v>
      </c>
      <c r="X12" s="16" t="s">
        <v>60</v>
      </c>
      <c r="Y12" s="17" t="s">
        <v>42</v>
      </c>
      <c r="Z12" s="16" t="s">
        <v>60</v>
      </c>
      <c r="AA12" s="17" t="s">
        <v>42</v>
      </c>
      <c r="AB12" s="16" t="s">
        <v>180</v>
      </c>
      <c r="AC12" s="16" t="s">
        <v>180</v>
      </c>
      <c r="AD12" s="18"/>
      <c r="AE12" s="19"/>
      <c r="AF12" s="15"/>
    </row>
    <row r="13" spans="1:32" ht="409.5" x14ac:dyDescent="0.25">
      <c r="A13" s="102"/>
      <c r="B13" s="104"/>
      <c r="C13" s="88"/>
      <c r="D13" s="100"/>
      <c r="E13" s="20" t="s">
        <v>43</v>
      </c>
      <c r="F13" s="21" t="s">
        <v>61</v>
      </c>
      <c r="G13" s="22">
        <v>44805</v>
      </c>
      <c r="H13" s="23">
        <v>45291</v>
      </c>
      <c r="I13" s="12">
        <f t="shared" si="0"/>
        <v>69.428571428571431</v>
      </c>
      <c r="J13" s="24">
        <v>0.40500000000000003</v>
      </c>
      <c r="K13" s="25" t="s">
        <v>62</v>
      </c>
      <c r="L13" s="92"/>
      <c r="M13" s="60" t="s">
        <v>63</v>
      </c>
      <c r="N13" s="45"/>
      <c r="O13" s="55" t="s">
        <v>149</v>
      </c>
      <c r="P13" s="45" t="s">
        <v>169</v>
      </c>
      <c r="Q13" s="67" t="s">
        <v>150</v>
      </c>
      <c r="R13" s="45" t="s">
        <v>169</v>
      </c>
      <c r="S13" s="41" t="s">
        <v>151</v>
      </c>
      <c r="T13" s="44"/>
      <c r="U13" s="71" t="s">
        <v>39</v>
      </c>
      <c r="V13" s="27"/>
      <c r="W13" s="31"/>
      <c r="X13" s="33" t="s">
        <v>121</v>
      </c>
      <c r="Y13" s="31" t="s">
        <v>120</v>
      </c>
      <c r="Z13" s="33" t="s">
        <v>129</v>
      </c>
      <c r="AA13" s="31" t="s">
        <v>130</v>
      </c>
      <c r="AB13" s="81" t="s">
        <v>184</v>
      </c>
      <c r="AC13" s="80" t="s">
        <v>181</v>
      </c>
      <c r="AD13" s="28"/>
      <c r="AE13" s="29"/>
      <c r="AF13" s="26"/>
    </row>
    <row r="14" spans="1:32" ht="409.5" x14ac:dyDescent="0.25">
      <c r="A14" s="102"/>
      <c r="B14" s="104"/>
      <c r="C14" s="89"/>
      <c r="D14" s="105"/>
      <c r="E14" s="20" t="s">
        <v>48</v>
      </c>
      <c r="F14" s="21" t="s">
        <v>64</v>
      </c>
      <c r="G14" s="22">
        <v>44866</v>
      </c>
      <c r="H14" s="23">
        <v>44925</v>
      </c>
      <c r="I14" s="12">
        <f>(H14-G14)/7</f>
        <v>8.4285714285714288</v>
      </c>
      <c r="J14" s="24">
        <v>1</v>
      </c>
      <c r="K14" s="25" t="s">
        <v>65</v>
      </c>
      <c r="L14" s="93"/>
      <c r="M14" s="58" t="s">
        <v>63</v>
      </c>
      <c r="N14" s="45"/>
      <c r="O14" s="55" t="s">
        <v>152</v>
      </c>
      <c r="P14" s="45" t="s">
        <v>170</v>
      </c>
      <c r="Q14" s="60" t="s">
        <v>153</v>
      </c>
      <c r="R14" s="51" t="s">
        <v>173</v>
      </c>
      <c r="S14" s="41" t="s">
        <v>151</v>
      </c>
      <c r="T14" s="46"/>
      <c r="U14" s="71" t="s">
        <v>66</v>
      </c>
      <c r="V14" s="27"/>
      <c r="W14" s="31"/>
      <c r="X14" s="34" t="s">
        <v>122</v>
      </c>
      <c r="Y14" s="31" t="s">
        <v>120</v>
      </c>
      <c r="Z14" s="36" t="s">
        <v>131</v>
      </c>
      <c r="AA14" s="31" t="s">
        <v>130</v>
      </c>
      <c r="AB14" s="16" t="s">
        <v>182</v>
      </c>
      <c r="AC14" s="16" t="s">
        <v>182</v>
      </c>
      <c r="AD14" s="28"/>
      <c r="AE14" s="29"/>
      <c r="AF14" s="26"/>
    </row>
    <row r="15" spans="1:32" ht="348.75" x14ac:dyDescent="0.25">
      <c r="A15" s="96">
        <v>2</v>
      </c>
      <c r="B15" s="99" t="s">
        <v>67</v>
      </c>
      <c r="C15" s="88" t="s">
        <v>68</v>
      </c>
      <c r="D15" s="100" t="s">
        <v>69</v>
      </c>
      <c r="E15" s="8" t="s">
        <v>70</v>
      </c>
      <c r="F15" s="9" t="s">
        <v>71</v>
      </c>
      <c r="G15" s="10">
        <v>44682</v>
      </c>
      <c r="H15" s="11">
        <v>44712</v>
      </c>
      <c r="I15" s="12">
        <f t="shared" si="0"/>
        <v>4.2857142857142856</v>
      </c>
      <c r="J15" s="13">
        <v>1</v>
      </c>
      <c r="K15" s="14" t="s">
        <v>72</v>
      </c>
      <c r="L15" s="92">
        <f>AVERAGE(J15:J16)</f>
        <v>1</v>
      </c>
      <c r="M15" s="61" t="s">
        <v>73</v>
      </c>
      <c r="N15" s="50" t="s">
        <v>74</v>
      </c>
      <c r="O15" s="54" t="s">
        <v>145</v>
      </c>
      <c r="P15" s="50" t="s">
        <v>178</v>
      </c>
      <c r="Q15" s="67" t="s">
        <v>145</v>
      </c>
      <c r="R15" s="50" t="s">
        <v>178</v>
      </c>
      <c r="S15" s="41" t="s">
        <v>145</v>
      </c>
      <c r="T15" s="50" t="s">
        <v>178</v>
      </c>
      <c r="U15" s="70" t="s">
        <v>39</v>
      </c>
      <c r="V15" s="16" t="s">
        <v>75</v>
      </c>
      <c r="W15" s="17" t="s">
        <v>42</v>
      </c>
      <c r="X15" s="16" t="s">
        <v>75</v>
      </c>
      <c r="Y15" s="17" t="s">
        <v>42</v>
      </c>
      <c r="Z15" s="16" t="s">
        <v>75</v>
      </c>
      <c r="AA15" s="17" t="s">
        <v>42</v>
      </c>
      <c r="AB15" s="16" t="s">
        <v>180</v>
      </c>
      <c r="AC15" s="16" t="s">
        <v>180</v>
      </c>
      <c r="AD15" s="18"/>
      <c r="AE15" s="19"/>
      <c r="AF15" s="15"/>
    </row>
    <row r="16" spans="1:32" ht="318.75" x14ac:dyDescent="0.25">
      <c r="A16" s="96"/>
      <c r="B16" s="99"/>
      <c r="C16" s="89"/>
      <c r="D16" s="105"/>
      <c r="E16" s="20" t="s">
        <v>76</v>
      </c>
      <c r="F16" s="21" t="s">
        <v>77</v>
      </c>
      <c r="G16" s="22">
        <v>44774</v>
      </c>
      <c r="H16" s="23">
        <v>44926</v>
      </c>
      <c r="I16" s="12">
        <f t="shared" si="0"/>
        <v>21.714285714285715</v>
      </c>
      <c r="J16" s="13">
        <v>1</v>
      </c>
      <c r="K16" s="25" t="s">
        <v>78</v>
      </c>
      <c r="L16" s="93"/>
      <c r="M16" s="58" t="s">
        <v>154</v>
      </c>
      <c r="N16" s="45" t="s">
        <v>80</v>
      </c>
      <c r="O16" s="55" t="s">
        <v>155</v>
      </c>
      <c r="P16" s="45" t="s">
        <v>171</v>
      </c>
      <c r="Q16" s="60" t="s">
        <v>156</v>
      </c>
      <c r="R16" s="49" t="s">
        <v>174</v>
      </c>
      <c r="S16" s="43" t="s">
        <v>156</v>
      </c>
      <c r="T16" s="47"/>
      <c r="U16" s="71" t="s">
        <v>79</v>
      </c>
      <c r="V16" s="27" t="s">
        <v>81</v>
      </c>
      <c r="W16" s="17" t="s">
        <v>42</v>
      </c>
      <c r="X16" s="27" t="s">
        <v>123</v>
      </c>
      <c r="Y16" s="31" t="s">
        <v>120</v>
      </c>
      <c r="Z16" s="34" t="s">
        <v>132</v>
      </c>
      <c r="AA16" s="37" t="s">
        <v>130</v>
      </c>
      <c r="AB16" s="16" t="s">
        <v>182</v>
      </c>
      <c r="AC16" s="16" t="s">
        <v>182</v>
      </c>
      <c r="AD16" s="28"/>
      <c r="AE16" s="29"/>
      <c r="AF16" s="26"/>
    </row>
    <row r="17" spans="1:32" ht="409.5" x14ac:dyDescent="0.25">
      <c r="A17" s="96"/>
      <c r="B17" s="99"/>
      <c r="C17" s="88" t="s">
        <v>82</v>
      </c>
      <c r="D17" s="90" t="s">
        <v>83</v>
      </c>
      <c r="E17" s="8" t="s">
        <v>70</v>
      </c>
      <c r="F17" s="21" t="s">
        <v>84</v>
      </c>
      <c r="G17" s="10">
        <v>44849</v>
      </c>
      <c r="H17" s="11">
        <v>44895</v>
      </c>
      <c r="I17" s="12">
        <f t="shared" si="0"/>
        <v>6.5714285714285712</v>
      </c>
      <c r="J17" s="13">
        <v>1</v>
      </c>
      <c r="K17" s="14" t="s">
        <v>85</v>
      </c>
      <c r="L17" s="92">
        <f>AVERAGE(J17:J18)</f>
        <v>1</v>
      </c>
      <c r="M17" s="57" t="s">
        <v>63</v>
      </c>
      <c r="N17" s="50"/>
      <c r="O17" s="54" t="s">
        <v>157</v>
      </c>
      <c r="P17" s="50" t="s">
        <v>172</v>
      </c>
      <c r="Q17" s="67" t="s">
        <v>145</v>
      </c>
      <c r="R17" s="50" t="s">
        <v>178</v>
      </c>
      <c r="S17" s="41" t="s">
        <v>145</v>
      </c>
      <c r="T17" s="50" t="s">
        <v>178</v>
      </c>
      <c r="U17" s="70" t="s">
        <v>79</v>
      </c>
      <c r="V17" s="16"/>
      <c r="W17" s="17"/>
      <c r="X17" s="16" t="s">
        <v>124</v>
      </c>
      <c r="Y17" s="31" t="s">
        <v>120</v>
      </c>
      <c r="Z17" s="16" t="s">
        <v>133</v>
      </c>
      <c r="AA17" s="31" t="s">
        <v>120</v>
      </c>
      <c r="AB17" s="16" t="s">
        <v>183</v>
      </c>
      <c r="AC17" s="16" t="s">
        <v>183</v>
      </c>
      <c r="AD17" s="18"/>
      <c r="AE17" s="19"/>
      <c r="AF17" s="15"/>
    </row>
    <row r="18" spans="1:32" ht="191.25" x14ac:dyDescent="0.25">
      <c r="A18" s="96"/>
      <c r="B18" s="99"/>
      <c r="C18" s="88"/>
      <c r="D18" s="91"/>
      <c r="E18" s="8"/>
      <c r="F18" s="21" t="s">
        <v>86</v>
      </c>
      <c r="G18" s="10">
        <v>44896</v>
      </c>
      <c r="H18" s="11">
        <v>44925</v>
      </c>
      <c r="I18" s="12">
        <f t="shared" si="0"/>
        <v>4.1428571428571432</v>
      </c>
      <c r="J18" s="13">
        <v>1</v>
      </c>
      <c r="K18" s="14" t="s">
        <v>87</v>
      </c>
      <c r="L18" s="92"/>
      <c r="M18" s="57" t="s">
        <v>63</v>
      </c>
      <c r="N18" s="50"/>
      <c r="O18" s="56"/>
      <c r="P18" s="50"/>
      <c r="Q18" s="67" t="s">
        <v>158</v>
      </c>
      <c r="R18" s="52" t="s">
        <v>175</v>
      </c>
      <c r="S18" s="41" t="s">
        <v>158</v>
      </c>
      <c r="T18" s="48"/>
      <c r="U18" s="70" t="s">
        <v>79</v>
      </c>
      <c r="V18" s="16"/>
      <c r="W18" s="17"/>
      <c r="X18" s="15"/>
      <c r="Y18" s="15"/>
      <c r="Z18" s="15" t="s">
        <v>134</v>
      </c>
      <c r="AA18" s="37" t="s">
        <v>130</v>
      </c>
      <c r="AB18" s="16" t="s">
        <v>183</v>
      </c>
      <c r="AC18" s="16" t="s">
        <v>183</v>
      </c>
      <c r="AD18" s="18"/>
      <c r="AE18" s="19"/>
      <c r="AF18" s="15"/>
    </row>
    <row r="19" spans="1:32" ht="369.75" x14ac:dyDescent="0.25">
      <c r="A19" s="96">
        <v>3</v>
      </c>
      <c r="B19" s="98" t="s">
        <v>88</v>
      </c>
      <c r="C19" s="88" t="s">
        <v>89</v>
      </c>
      <c r="D19" s="90" t="s">
        <v>90</v>
      </c>
      <c r="E19" s="8" t="s">
        <v>70</v>
      </c>
      <c r="F19" s="9" t="s">
        <v>91</v>
      </c>
      <c r="G19" s="10">
        <v>44652</v>
      </c>
      <c r="H19" s="11">
        <v>44834</v>
      </c>
      <c r="I19" s="12">
        <f t="shared" si="0"/>
        <v>26</v>
      </c>
      <c r="J19" s="13">
        <v>1</v>
      </c>
      <c r="K19" s="14" t="s">
        <v>92</v>
      </c>
      <c r="L19" s="92">
        <f>AVERAGE(J19:J21)</f>
        <v>0.33333333333333331</v>
      </c>
      <c r="M19" s="62" t="s">
        <v>93</v>
      </c>
      <c r="N19" s="50" t="s">
        <v>95</v>
      </c>
      <c r="O19" s="54" t="s">
        <v>145</v>
      </c>
      <c r="P19" s="50" t="s">
        <v>178</v>
      </c>
      <c r="Q19" s="67" t="s">
        <v>145</v>
      </c>
      <c r="R19" s="50" t="s">
        <v>178</v>
      </c>
      <c r="S19" s="41" t="s">
        <v>145</v>
      </c>
      <c r="T19" s="50" t="s">
        <v>178</v>
      </c>
      <c r="U19" s="70" t="s">
        <v>94</v>
      </c>
      <c r="V19" s="16" t="s">
        <v>96</v>
      </c>
      <c r="W19" s="17" t="s">
        <v>42</v>
      </c>
      <c r="X19" s="35" t="s">
        <v>96</v>
      </c>
      <c r="Y19" s="17" t="s">
        <v>42</v>
      </c>
      <c r="Z19" s="38" t="s">
        <v>96</v>
      </c>
      <c r="AA19" s="17" t="s">
        <v>42</v>
      </c>
      <c r="AB19" s="16" t="s">
        <v>180</v>
      </c>
      <c r="AC19" s="16" t="s">
        <v>180</v>
      </c>
      <c r="AD19" s="18"/>
      <c r="AE19" s="19"/>
      <c r="AF19" s="15"/>
    </row>
    <row r="20" spans="1:32" ht="153" x14ac:dyDescent="0.25">
      <c r="A20" s="97"/>
      <c r="B20" s="99"/>
      <c r="C20" s="89"/>
      <c r="D20" s="91"/>
      <c r="E20" s="20" t="s">
        <v>97</v>
      </c>
      <c r="F20" s="21" t="s">
        <v>98</v>
      </c>
      <c r="G20" s="22">
        <v>45078</v>
      </c>
      <c r="H20" s="23">
        <v>45838</v>
      </c>
      <c r="I20" s="12">
        <f t="shared" si="0"/>
        <v>108.57142857142857</v>
      </c>
      <c r="J20" s="13">
        <v>0</v>
      </c>
      <c r="K20" s="25" t="s">
        <v>99</v>
      </c>
      <c r="L20" s="93"/>
      <c r="M20" s="63"/>
      <c r="N20" s="45"/>
      <c r="O20" s="55"/>
      <c r="P20" s="45"/>
      <c r="Q20" s="60"/>
      <c r="R20" s="45"/>
      <c r="S20" s="46" t="s">
        <v>185</v>
      </c>
      <c r="T20" s="46" t="s">
        <v>193</v>
      </c>
      <c r="U20" s="71" t="s">
        <v>100</v>
      </c>
      <c r="V20" s="27"/>
      <c r="W20" s="31"/>
      <c r="X20" s="27"/>
      <c r="Y20" s="31"/>
      <c r="Z20" s="27"/>
      <c r="AA20" s="31"/>
      <c r="AB20" s="46" t="s">
        <v>186</v>
      </c>
      <c r="AC20" s="46" t="s">
        <v>186</v>
      </c>
      <c r="AD20" s="28"/>
      <c r="AE20" s="29"/>
      <c r="AF20" s="26"/>
    </row>
    <row r="21" spans="1:32" ht="160.5" customHeight="1" x14ac:dyDescent="0.25">
      <c r="A21" s="97"/>
      <c r="B21" s="99"/>
      <c r="C21" s="89"/>
      <c r="D21" s="100"/>
      <c r="E21" s="20" t="s">
        <v>76</v>
      </c>
      <c r="F21" s="21" t="s">
        <v>101</v>
      </c>
      <c r="G21" s="22">
        <v>45170</v>
      </c>
      <c r="H21" s="23">
        <v>46006</v>
      </c>
      <c r="I21" s="12">
        <f t="shared" si="0"/>
        <v>119.42857142857143</v>
      </c>
      <c r="J21" s="13">
        <v>0</v>
      </c>
      <c r="K21" s="25" t="s">
        <v>102</v>
      </c>
      <c r="L21" s="93"/>
      <c r="M21" s="63"/>
      <c r="N21" s="45"/>
      <c r="O21" s="55"/>
      <c r="P21" s="45"/>
      <c r="Q21" s="60"/>
      <c r="R21" s="45"/>
      <c r="S21" s="77" t="s">
        <v>192</v>
      </c>
      <c r="T21" s="46" t="s">
        <v>193</v>
      </c>
      <c r="U21" s="71" t="s">
        <v>39</v>
      </c>
      <c r="V21" s="27"/>
      <c r="W21" s="31"/>
      <c r="X21" s="27"/>
      <c r="Y21" s="31"/>
      <c r="Z21" s="27"/>
      <c r="AA21" s="31"/>
      <c r="AB21" s="46" t="s">
        <v>194</v>
      </c>
      <c r="AC21" s="46" t="s">
        <v>194</v>
      </c>
      <c r="AD21" s="28"/>
      <c r="AE21" s="29"/>
      <c r="AF21" s="26"/>
    </row>
    <row r="22" spans="1:32" ht="102" x14ac:dyDescent="0.25">
      <c r="A22" s="101">
        <v>4</v>
      </c>
      <c r="B22" s="103" t="s">
        <v>103</v>
      </c>
      <c r="C22" s="88" t="s">
        <v>104</v>
      </c>
      <c r="D22" s="90" t="s">
        <v>105</v>
      </c>
      <c r="E22" s="8" t="s">
        <v>70</v>
      </c>
      <c r="F22" s="9" t="s">
        <v>37</v>
      </c>
      <c r="G22" s="10">
        <v>44683</v>
      </c>
      <c r="H22" s="11">
        <v>44742</v>
      </c>
      <c r="I22" s="12">
        <f t="shared" si="0"/>
        <v>8.4285714285714288</v>
      </c>
      <c r="J22" s="13">
        <v>1</v>
      </c>
      <c r="K22" s="14" t="s">
        <v>38</v>
      </c>
      <c r="L22" s="92">
        <f>AVERAGE(J22:J24)</f>
        <v>0.91999999999999993</v>
      </c>
      <c r="M22" s="57" t="s">
        <v>159</v>
      </c>
      <c r="N22" s="50" t="s">
        <v>40</v>
      </c>
      <c r="O22" s="54" t="s">
        <v>145</v>
      </c>
      <c r="P22" s="50" t="s">
        <v>178</v>
      </c>
      <c r="Q22" s="67" t="s">
        <v>145</v>
      </c>
      <c r="R22" s="50" t="s">
        <v>178</v>
      </c>
      <c r="S22" s="41" t="s">
        <v>145</v>
      </c>
      <c r="T22" s="50" t="s">
        <v>178</v>
      </c>
      <c r="U22" s="70" t="s">
        <v>39</v>
      </c>
      <c r="V22" s="16" t="s">
        <v>106</v>
      </c>
      <c r="W22" s="17" t="s">
        <v>42</v>
      </c>
      <c r="X22" s="16" t="s">
        <v>108</v>
      </c>
      <c r="Y22" s="17"/>
      <c r="Z22" s="16" t="s">
        <v>108</v>
      </c>
      <c r="AA22" s="17"/>
      <c r="AB22" s="16" t="s">
        <v>180</v>
      </c>
      <c r="AC22" s="16" t="s">
        <v>180</v>
      </c>
      <c r="AD22" s="18"/>
      <c r="AE22" s="19"/>
      <c r="AF22" s="15"/>
    </row>
    <row r="23" spans="1:32" ht="76.5" x14ac:dyDescent="0.25">
      <c r="A23" s="102"/>
      <c r="B23" s="104"/>
      <c r="C23" s="89"/>
      <c r="D23" s="91"/>
      <c r="E23" s="20" t="s">
        <v>97</v>
      </c>
      <c r="F23" s="21" t="s">
        <v>44</v>
      </c>
      <c r="G23" s="22">
        <v>44683</v>
      </c>
      <c r="H23" s="23">
        <v>44925</v>
      </c>
      <c r="I23" s="12">
        <f t="shared" si="0"/>
        <v>34.571428571428569</v>
      </c>
      <c r="J23" s="13">
        <v>1</v>
      </c>
      <c r="K23" s="25" t="s">
        <v>45</v>
      </c>
      <c r="L23" s="93"/>
      <c r="M23" s="58" t="s">
        <v>160</v>
      </c>
      <c r="N23" s="45" t="s">
        <v>107</v>
      </c>
      <c r="O23" s="54" t="s">
        <v>145</v>
      </c>
      <c r="P23" s="50" t="s">
        <v>178</v>
      </c>
      <c r="Q23" s="67" t="s">
        <v>145</v>
      </c>
      <c r="R23" s="50" t="s">
        <v>178</v>
      </c>
      <c r="S23" s="41" t="s">
        <v>145</v>
      </c>
      <c r="T23" s="50" t="s">
        <v>178</v>
      </c>
      <c r="U23" s="71" t="s">
        <v>39</v>
      </c>
      <c r="V23" s="16" t="s">
        <v>108</v>
      </c>
      <c r="W23" s="17" t="s">
        <v>42</v>
      </c>
      <c r="X23" s="16" t="s">
        <v>125</v>
      </c>
      <c r="Y23" s="31"/>
      <c r="Z23" s="16" t="s">
        <v>125</v>
      </c>
      <c r="AA23" s="31"/>
      <c r="AB23" s="16" t="s">
        <v>180</v>
      </c>
      <c r="AC23" s="16" t="s">
        <v>180</v>
      </c>
      <c r="AD23" s="28"/>
      <c r="AE23" s="29"/>
      <c r="AF23" s="26"/>
    </row>
    <row r="24" spans="1:32" ht="191.25" x14ac:dyDescent="0.25">
      <c r="A24" s="102"/>
      <c r="B24" s="104"/>
      <c r="C24" s="89"/>
      <c r="D24" s="100"/>
      <c r="E24" s="20" t="s">
        <v>76</v>
      </c>
      <c r="F24" s="21" t="s">
        <v>109</v>
      </c>
      <c r="G24" s="22">
        <v>44683</v>
      </c>
      <c r="H24" s="23">
        <v>45534</v>
      </c>
      <c r="I24" s="12">
        <f t="shared" si="0"/>
        <v>121.57142857142857</v>
      </c>
      <c r="J24" s="13">
        <v>0.76</v>
      </c>
      <c r="K24" s="25" t="s">
        <v>110</v>
      </c>
      <c r="L24" s="93"/>
      <c r="M24" s="58" t="s">
        <v>161</v>
      </c>
      <c r="N24" s="45" t="s">
        <v>111</v>
      </c>
      <c r="O24" s="55" t="s">
        <v>162</v>
      </c>
      <c r="P24" s="51" t="s">
        <v>111</v>
      </c>
      <c r="Q24" s="60" t="s">
        <v>163</v>
      </c>
      <c r="R24" s="78" t="s">
        <v>176</v>
      </c>
      <c r="S24" s="42" t="s">
        <v>187</v>
      </c>
      <c r="T24" s="76" t="s">
        <v>188</v>
      </c>
      <c r="U24" s="71" t="s">
        <v>39</v>
      </c>
      <c r="V24" s="27" t="s">
        <v>112</v>
      </c>
      <c r="W24" s="17" t="s">
        <v>42</v>
      </c>
      <c r="X24" s="16" t="s">
        <v>126</v>
      </c>
      <c r="Y24" s="31" t="s">
        <v>120</v>
      </c>
      <c r="Z24" s="39" t="s">
        <v>135</v>
      </c>
      <c r="AA24" s="37" t="s">
        <v>130</v>
      </c>
      <c r="AB24" s="79" t="s">
        <v>190</v>
      </c>
      <c r="AC24" s="80" t="s">
        <v>181</v>
      </c>
      <c r="AD24" s="28"/>
      <c r="AE24" s="29"/>
      <c r="AF24" s="26"/>
    </row>
    <row r="25" spans="1:32" ht="255" x14ac:dyDescent="0.25">
      <c r="A25" s="102"/>
      <c r="B25" s="104"/>
      <c r="C25" s="88" t="s">
        <v>113</v>
      </c>
      <c r="D25" s="90" t="s">
        <v>114</v>
      </c>
      <c r="E25" s="8" t="s">
        <v>70</v>
      </c>
      <c r="F25" s="9" t="s">
        <v>56</v>
      </c>
      <c r="G25" s="10">
        <v>44774</v>
      </c>
      <c r="H25" s="11">
        <v>44792</v>
      </c>
      <c r="I25" s="12">
        <f t="shared" si="0"/>
        <v>2.5714285714285716</v>
      </c>
      <c r="J25" s="13">
        <v>1</v>
      </c>
      <c r="K25" s="14" t="s">
        <v>57</v>
      </c>
      <c r="L25" s="92">
        <f>AVERAGE(J25:J27)</f>
        <v>0.80166666666666675</v>
      </c>
      <c r="M25" s="57" t="s">
        <v>164</v>
      </c>
      <c r="N25" s="59" t="s">
        <v>59</v>
      </c>
      <c r="O25" s="54" t="s">
        <v>145</v>
      </c>
      <c r="P25" s="50" t="s">
        <v>178</v>
      </c>
      <c r="Q25" s="67" t="s">
        <v>145</v>
      </c>
      <c r="R25" s="50" t="s">
        <v>178</v>
      </c>
      <c r="S25" s="41" t="s">
        <v>145</v>
      </c>
      <c r="T25" s="50" t="s">
        <v>178</v>
      </c>
      <c r="U25" s="70" t="s">
        <v>58</v>
      </c>
      <c r="V25" s="16" t="s">
        <v>115</v>
      </c>
      <c r="W25" s="17" t="s">
        <v>42</v>
      </c>
      <c r="X25" s="16" t="s">
        <v>115</v>
      </c>
      <c r="Y25" s="17" t="s">
        <v>42</v>
      </c>
      <c r="Z25" s="16" t="s">
        <v>115</v>
      </c>
      <c r="AA25" s="17" t="s">
        <v>42</v>
      </c>
      <c r="AB25" s="16" t="s">
        <v>180</v>
      </c>
      <c r="AC25" s="16" t="s">
        <v>180</v>
      </c>
      <c r="AD25" s="18"/>
      <c r="AE25" s="19"/>
      <c r="AF25" s="15"/>
    </row>
    <row r="26" spans="1:32" ht="331.5" x14ac:dyDescent="0.25">
      <c r="A26" s="102"/>
      <c r="B26" s="104"/>
      <c r="C26" s="89"/>
      <c r="D26" s="91"/>
      <c r="E26" s="20" t="s">
        <v>97</v>
      </c>
      <c r="F26" s="21" t="s">
        <v>61</v>
      </c>
      <c r="G26" s="22">
        <v>44805</v>
      </c>
      <c r="H26" s="23">
        <v>45291</v>
      </c>
      <c r="I26" s="12">
        <f t="shared" si="0"/>
        <v>69.428571428571431</v>
      </c>
      <c r="J26" s="13">
        <v>0.40500000000000003</v>
      </c>
      <c r="K26" s="25" t="s">
        <v>116</v>
      </c>
      <c r="L26" s="93"/>
      <c r="M26" s="64" t="s">
        <v>63</v>
      </c>
      <c r="N26" s="45"/>
      <c r="O26" s="55" t="s">
        <v>165</v>
      </c>
      <c r="P26" s="45" t="s">
        <v>63</v>
      </c>
      <c r="Q26" s="60" t="s">
        <v>166</v>
      </c>
      <c r="R26" s="49" t="s">
        <v>63</v>
      </c>
      <c r="S26" s="42" t="s">
        <v>166</v>
      </c>
      <c r="T26" s="49"/>
      <c r="U26" s="71" t="s">
        <v>117</v>
      </c>
      <c r="V26" s="27"/>
      <c r="W26" s="31"/>
      <c r="X26" s="27"/>
      <c r="Y26" s="31"/>
      <c r="Z26" s="27" t="s">
        <v>136</v>
      </c>
      <c r="AA26" s="37" t="s">
        <v>130</v>
      </c>
      <c r="AB26" s="81" t="s">
        <v>184</v>
      </c>
      <c r="AC26" s="80" t="s">
        <v>181</v>
      </c>
      <c r="AD26" s="28"/>
      <c r="AE26" s="29"/>
      <c r="AF26" s="26"/>
    </row>
    <row r="27" spans="1:32" ht="409.6" thickBot="1" x14ac:dyDescent="0.3">
      <c r="A27" s="102"/>
      <c r="B27" s="104"/>
      <c r="C27" s="89"/>
      <c r="D27" s="91"/>
      <c r="E27" s="20" t="s">
        <v>76</v>
      </c>
      <c r="F27" s="21" t="s">
        <v>64</v>
      </c>
      <c r="G27" s="22">
        <v>44866</v>
      </c>
      <c r="H27" s="23">
        <v>44925</v>
      </c>
      <c r="I27" s="12">
        <f t="shared" si="0"/>
        <v>8.4285714285714288</v>
      </c>
      <c r="J27" s="13">
        <v>1</v>
      </c>
      <c r="K27" s="25" t="s">
        <v>65</v>
      </c>
      <c r="L27" s="93"/>
      <c r="M27" s="65" t="s">
        <v>63</v>
      </c>
      <c r="N27" s="66"/>
      <c r="O27" s="73" t="s">
        <v>167</v>
      </c>
      <c r="P27" s="66"/>
      <c r="Q27" s="68" t="s">
        <v>150</v>
      </c>
      <c r="R27" s="69" t="s">
        <v>177</v>
      </c>
      <c r="S27" s="74" t="s">
        <v>150</v>
      </c>
      <c r="T27" s="75"/>
      <c r="U27" s="72" t="s">
        <v>66</v>
      </c>
      <c r="V27" s="27"/>
      <c r="W27" s="31"/>
      <c r="X27" s="32" t="s">
        <v>122</v>
      </c>
      <c r="Y27" s="31" t="s">
        <v>120</v>
      </c>
      <c r="Z27" s="36" t="s">
        <v>137</v>
      </c>
      <c r="AA27" s="37" t="s">
        <v>130</v>
      </c>
      <c r="AB27" s="16" t="s">
        <v>182</v>
      </c>
      <c r="AC27" s="16" t="s">
        <v>182</v>
      </c>
      <c r="AD27" s="28"/>
      <c r="AE27" s="29"/>
      <c r="AF27" s="26"/>
    </row>
  </sheetData>
  <autoFilter ref="A7:AF27" xr:uid="{B23D3177-D288-4BC0-9104-34B325E3170A}">
    <filterColumn colId="6" showButton="0"/>
  </autoFilter>
  <mergeCells count="80">
    <mergeCell ref="A5:B5"/>
    <mergeCell ref="C5:AF5"/>
    <mergeCell ref="A1:B1"/>
    <mergeCell ref="C1:I1"/>
    <mergeCell ref="K1:AF1"/>
    <mergeCell ref="A2:B2"/>
    <mergeCell ref="C2:I2"/>
    <mergeCell ref="J2:K2"/>
    <mergeCell ref="L2:AF2"/>
    <mergeCell ref="A3:B3"/>
    <mergeCell ref="C3:I3"/>
    <mergeCell ref="J3:K3"/>
    <mergeCell ref="L3:AF3"/>
    <mergeCell ref="A4:B4"/>
    <mergeCell ref="AD7:AD8"/>
    <mergeCell ref="A6:U6"/>
    <mergeCell ref="V6:W6"/>
    <mergeCell ref="AD6:AF6"/>
    <mergeCell ref="A7:A8"/>
    <mergeCell ref="B7:B8"/>
    <mergeCell ref="C7:C8"/>
    <mergeCell ref="D7:D8"/>
    <mergeCell ref="E7:E8"/>
    <mergeCell ref="F7:F8"/>
    <mergeCell ref="G7:H7"/>
    <mergeCell ref="AF7:AF8"/>
    <mergeCell ref="I7:I8"/>
    <mergeCell ref="J7:J8"/>
    <mergeCell ref="K7:K8"/>
    <mergeCell ref="L7:L8"/>
    <mergeCell ref="AE7:AE8"/>
    <mergeCell ref="A9:A14"/>
    <mergeCell ref="B9:B14"/>
    <mergeCell ref="C9:C11"/>
    <mergeCell ref="D9:D11"/>
    <mergeCell ref="L9:L11"/>
    <mergeCell ref="C12:C14"/>
    <mergeCell ref="D12:D14"/>
    <mergeCell ref="L12:L14"/>
    <mergeCell ref="M7:M8"/>
    <mergeCell ref="O7:O8"/>
    <mergeCell ref="Q7:Q8"/>
    <mergeCell ref="S7:S8"/>
    <mergeCell ref="N7:N8"/>
    <mergeCell ref="P7:P8"/>
    <mergeCell ref="U7:U8"/>
    <mergeCell ref="A15:A18"/>
    <mergeCell ref="B15:B18"/>
    <mergeCell ref="C15:C16"/>
    <mergeCell ref="D15:D16"/>
    <mergeCell ref="L15:L16"/>
    <mergeCell ref="C17:C18"/>
    <mergeCell ref="D17:D18"/>
    <mergeCell ref="L17:L18"/>
    <mergeCell ref="A22:A27"/>
    <mergeCell ref="B22:B27"/>
    <mergeCell ref="C22:C24"/>
    <mergeCell ref="D22:D24"/>
    <mergeCell ref="L22:L24"/>
    <mergeCell ref="A19:A21"/>
    <mergeCell ref="B19:B21"/>
    <mergeCell ref="C19:C21"/>
    <mergeCell ref="D19:D21"/>
    <mergeCell ref="L19:L21"/>
    <mergeCell ref="AB6:AC6"/>
    <mergeCell ref="AB7:AB8"/>
    <mergeCell ref="AC7:AC8"/>
    <mergeCell ref="C25:C27"/>
    <mergeCell ref="D25:D27"/>
    <mergeCell ref="L25:L27"/>
    <mergeCell ref="V7:V8"/>
    <mergeCell ref="W7:W8"/>
    <mergeCell ref="Z6:AA6"/>
    <mergeCell ref="Z7:Z8"/>
    <mergeCell ref="AA7:AA8"/>
    <mergeCell ref="R7:R8"/>
    <mergeCell ref="T7:T8"/>
    <mergeCell ref="X6:Y6"/>
    <mergeCell ref="X7:X8"/>
    <mergeCell ref="Y7:Y8"/>
  </mergeCells>
  <conditionalFormatting sqref="L9:L12 L14">
    <cfRule type="cellIs" dxfId="8" priority="11" operator="greaterThan">
      <formula>1</formula>
    </cfRule>
  </conditionalFormatting>
  <conditionalFormatting sqref="L15:L16">
    <cfRule type="cellIs" dxfId="7" priority="9" operator="greaterThan">
      <formula>1</formula>
    </cfRule>
    <cfRule type="cellIs" dxfId="6" priority="10" operator="greaterThan">
      <formula>100</formula>
    </cfRule>
  </conditionalFormatting>
  <conditionalFormatting sqref="L17:L18">
    <cfRule type="cellIs" dxfId="5" priority="7" operator="greaterThan">
      <formula>1</formula>
    </cfRule>
    <cfRule type="cellIs" dxfId="4" priority="8" operator="greaterThan">
      <formula>100</formula>
    </cfRule>
  </conditionalFormatting>
  <conditionalFormatting sqref="L19:L21">
    <cfRule type="cellIs" dxfId="3" priority="6" operator="greaterThan">
      <formula>1</formula>
    </cfRule>
  </conditionalFormatting>
  <conditionalFormatting sqref="L22:L24">
    <cfRule type="cellIs" dxfId="2" priority="5" operator="greaterThan">
      <formula>1</formula>
    </cfRule>
  </conditionalFormatting>
  <conditionalFormatting sqref="L25:L27">
    <cfRule type="cellIs" dxfId="1" priority="4" operator="greaterThan">
      <formula>1</formula>
    </cfRule>
  </conditionalFormatting>
  <conditionalFormatting sqref="L13">
    <cfRule type="cellIs" dxfId="0" priority="1" operator="greaterThan">
      <formula>1</formula>
    </cfRule>
  </conditionalFormatting>
  <dataValidations count="3">
    <dataValidation operator="greaterThanOrEqual" allowBlank="1" showInputMessage="1" showErrorMessage="1" sqref="E9:E27" xr:uid="{17F82331-A6F8-402B-A94E-9D885CB33406}"/>
    <dataValidation type="date" allowBlank="1" showInputMessage="1" showErrorMessage="1" promptTitle="Validación" prompt="formato DD/MM/AA" sqref="G9:H27" xr:uid="{8304F2F7-3A12-4FEE-AF30-A76C59275258}">
      <formula1>36526</formula1>
      <formula2>47829</formula2>
    </dataValidation>
    <dataValidation allowBlank="1" showInputMessage="1" showErrorMessage="1" promptTitle="Validación" prompt="El porcentaje no debe exceder el 100%" sqref="L9:L27" xr:uid="{CA089739-4B99-4540-A27D-837617257B22}"/>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corte a 31 de mayo </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Milena Zuluaga Ramirez</dc:creator>
  <cp:lastModifiedBy>Claudia Milena Zuluaga Ramirez</cp:lastModifiedBy>
  <dcterms:created xsi:type="dcterms:W3CDTF">2023-05-26T16:17:42Z</dcterms:created>
  <dcterms:modified xsi:type="dcterms:W3CDTF">2023-07-31T14:52:28Z</dcterms:modified>
</cp:coreProperties>
</file>