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Z:\ADMINISTRACIÓN DEL PROCESO\Plan de Mejoramiento Archivistico\"/>
    </mc:Choice>
  </mc:AlternateContent>
  <xr:revisionPtr revIDLastSave="0" documentId="8_{593149B7-9BD9-42B3-BECC-DFE57BC21116}" xr6:coauthVersionLast="45" xr6:coauthVersionMax="45" xr10:uidLastSave="{00000000-0000-0000-0000-000000000000}"/>
  <bookViews>
    <workbookView xWindow="-60" yWindow="-60" windowWidth="28920" windowHeight="15720" xr2:uid="{00000000-000D-0000-FFFF-FFFF00000000}"/>
  </bookViews>
  <sheets>
    <sheet name="PMA" sheetId="1" r:id="rId1"/>
    <sheet name="Instructivo PMA" sheetId="4" r:id="rId2"/>
  </sheets>
  <definedNames>
    <definedName name="_xlnm.Print_Titles" localSheetId="0">PMA!$6:$8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1" l="1"/>
  <c r="L17" i="1"/>
  <c r="I13" i="1"/>
  <c r="I18" i="1" l="1"/>
  <c r="I27" i="1"/>
  <c r="I14" i="1" l="1"/>
  <c r="I11" i="1"/>
  <c r="I9" i="1"/>
  <c r="I10" i="1"/>
  <c r="I12" i="1"/>
  <c r="I15" i="1"/>
  <c r="I16" i="1"/>
  <c r="I19" i="1"/>
  <c r="I20" i="1"/>
  <c r="I21" i="1"/>
  <c r="I22" i="1"/>
  <c r="I23" i="1"/>
  <c r="I24" i="1"/>
  <c r="I25" i="1"/>
  <c r="I26" i="1"/>
  <c r="I28" i="1"/>
  <c r="I29" i="1"/>
  <c r="I30" i="1"/>
  <c r="L9" i="1" l="1"/>
  <c r="I31" i="1" l="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L12" i="1" l="1"/>
  <c r="L37" i="1"/>
  <c r="L58" i="1" l="1"/>
  <c r="F78" i="1" s="1"/>
  <c r="L55" i="1"/>
  <c r="F77" i="1" s="1"/>
  <c r="L52" i="1"/>
  <c r="F76" i="1" s="1"/>
  <c r="L49" i="1"/>
  <c r="F75" i="1" s="1"/>
  <c r="L46" i="1"/>
  <c r="F74" i="1" s="1"/>
  <c r="L43" i="1"/>
  <c r="F73" i="1" s="1"/>
  <c r="L40" i="1"/>
  <c r="F72" i="1" s="1"/>
  <c r="F71" i="1"/>
  <c r="L34" i="1"/>
  <c r="F70" i="1" s="1"/>
  <c r="L31" i="1"/>
  <c r="F69" i="1" s="1"/>
  <c r="L28" i="1"/>
  <c r="F68" i="1" s="1"/>
  <c r="L25" i="1"/>
  <c r="F67" i="1" s="1"/>
  <c r="L22" i="1"/>
  <c r="F66" i="1" s="1"/>
  <c r="L19" i="1"/>
  <c r="F65" i="1" s="1"/>
  <c r="F64" i="1"/>
  <c r="L15" i="1"/>
  <c r="F63" i="1" s="1"/>
  <c r="F62" i="1"/>
  <c r="F61" i="1"/>
  <c r="E8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Elvira Zea</author>
    <author>HERNAN ALONSO RODRIGUEZ MORA</author>
  </authors>
  <commentList>
    <comment ref="Q7" authorId="0" shapeId="0" xr:uid="{00000000-0006-0000-0000-000001000000}">
      <text>
        <r>
          <rPr>
            <sz val="9"/>
            <color indexed="81"/>
            <rFont val="Tahoma"/>
            <family val="2"/>
          </rPr>
          <t xml:space="preserve">Dejar las observaciones frente al cumplimiento y efectividad de las tareas implementadas. 
</t>
        </r>
      </text>
    </comment>
    <comment ref="S7" authorId="1" shapeId="0" xr:uid="{00000000-0006-0000-0000-000002000000}">
      <text>
        <r>
          <rPr>
            <b/>
            <sz val="9"/>
            <color indexed="81"/>
            <rFont val="Tahoma"/>
            <family val="2"/>
          </rPr>
          <t xml:space="preserve">Fecha en que se cierra completamente el hallazgo
</t>
        </r>
      </text>
    </comment>
    <comment ref="T7" authorId="1" shapeId="0" xr:uid="{00000000-0006-0000-0000-000003000000}">
      <text>
        <r>
          <rPr>
            <b/>
            <sz val="9"/>
            <color indexed="81"/>
            <rFont val="Tahoma"/>
            <family val="2"/>
          </rPr>
          <t>Número de radicado con el cual la entidad realiza el cierre del hallazgo</t>
        </r>
      </text>
    </comment>
  </commentList>
</comments>
</file>

<file path=xl/sharedStrings.xml><?xml version="1.0" encoding="utf-8"?>
<sst xmlns="http://schemas.openxmlformats.org/spreadsheetml/2006/main" count="303" uniqueCount="207">
  <si>
    <t xml:space="preserve">Entidad: </t>
  </si>
  <si>
    <t xml:space="preserve">NIT: </t>
  </si>
  <si>
    <t xml:space="preserve">Representante Legal: </t>
  </si>
  <si>
    <t xml:space="preserve">Fecha de iniciación: </t>
  </si>
  <si>
    <t>Responsable del proceso:</t>
  </si>
  <si>
    <t>Fecha de finalización:</t>
  </si>
  <si>
    <t xml:space="preserve">Cargo: </t>
  </si>
  <si>
    <t>ITEM</t>
  </si>
  <si>
    <t>HALLAZGO</t>
  </si>
  <si>
    <t>OBJETIVOS</t>
  </si>
  <si>
    <t>Descripción  de  las Tareas</t>
  </si>
  <si>
    <t>EJECUCIÓN DE LAS  TAREAS</t>
  </si>
  <si>
    <t>PLAZO EN SEMANAS</t>
  </si>
  <si>
    <t>PORCENTAJE DE AVANCE DE LAS TAREAS</t>
  </si>
  <si>
    <t xml:space="preserve">PRODUCTOS </t>
  </si>
  <si>
    <t>AVANCE DE CUMPLIMIENTO DEL OBJETIVO</t>
  </si>
  <si>
    <t>AREAS Y PERSONAS RESPONSABLES</t>
  </si>
  <si>
    <t>FECHA CIERRE HALLAZGO</t>
  </si>
  <si>
    <t>No. RADICADO</t>
  </si>
  <si>
    <t>EVIDENCIAS</t>
  </si>
  <si>
    <t>INICIO</t>
  </si>
  <si>
    <t>FINALIZACIÓN</t>
  </si>
  <si>
    <t>AVANCE DEL PLAN DE CUMPLIMIENTO (ACCIONES)</t>
  </si>
  <si>
    <t>Acción 1</t>
  </si>
  <si>
    <t>Acción 2</t>
  </si>
  <si>
    <t>Acción 3</t>
  </si>
  <si>
    <t>Acción 4</t>
  </si>
  <si>
    <t>Acción 5</t>
  </si>
  <si>
    <t>Acción 6</t>
  </si>
  <si>
    <t>Acción 8</t>
  </si>
  <si>
    <t>Acción 9</t>
  </si>
  <si>
    <t>Acción 10</t>
  </si>
  <si>
    <t>Acción 11</t>
  </si>
  <si>
    <t>Acción 12</t>
  </si>
  <si>
    <t>Acción 13</t>
  </si>
  <si>
    <t>Acción 14</t>
  </si>
  <si>
    <t>Acción 15</t>
  </si>
  <si>
    <t>Acción 16</t>
  </si>
  <si>
    <t>Acción 17</t>
  </si>
  <si>
    <t>Acción 18</t>
  </si>
  <si>
    <t>CUMPLIMIENTO DEL PLAN DE MEJORAMIENTO</t>
  </si>
  <si>
    <t>sobre 100%</t>
  </si>
  <si>
    <t>OBSERVACIONES OFICINA DE CONTROL INTERNO</t>
  </si>
  <si>
    <t>Seguimiento AGN</t>
  </si>
  <si>
    <t>Seguimiento Control Interno</t>
  </si>
  <si>
    <t>Plan de Mejoramiento</t>
  </si>
  <si>
    <t>OBSERVACIONES</t>
  </si>
  <si>
    <t>Fecha y número de Acta de aprobación del PMA</t>
  </si>
  <si>
    <t>N° INFORME DE SEGUIMIENTO Y FECHA</t>
  </si>
  <si>
    <t>N°. DE ACCIÓN</t>
  </si>
  <si>
    <t>M1</t>
  </si>
  <si>
    <t>M2</t>
  </si>
  <si>
    <t>M3</t>
  </si>
  <si>
    <t>ACCION 1</t>
  </si>
  <si>
    <t xml:space="preserve">ACCION 2 </t>
  </si>
  <si>
    <t>ACCION 3</t>
  </si>
  <si>
    <t>ACCION 4</t>
  </si>
  <si>
    <t>ACCION 5</t>
  </si>
  <si>
    <t>ACCION 6</t>
  </si>
  <si>
    <t>ACCION 7</t>
  </si>
  <si>
    <t>ACCION 8</t>
  </si>
  <si>
    <t>ACCION 9</t>
  </si>
  <si>
    <t>ACCION 10</t>
  </si>
  <si>
    <t>ACCION 11</t>
  </si>
  <si>
    <t>ACCION 12</t>
  </si>
  <si>
    <t>ACCION 13</t>
  </si>
  <si>
    <t>ACCION 14</t>
  </si>
  <si>
    <t>ACCION 15</t>
  </si>
  <si>
    <t>ACCION 16</t>
  </si>
  <si>
    <t>ACCION 17</t>
  </si>
  <si>
    <t>ACCION 18</t>
  </si>
  <si>
    <t>Establecer  el / los objetivos según el número de acciones que permitan subsanar el hallazgo</t>
  </si>
  <si>
    <t>No. TAREA</t>
  </si>
  <si>
    <t>T1</t>
  </si>
  <si>
    <t>T2</t>
  </si>
  <si>
    <t>T3</t>
  </si>
  <si>
    <t>Columna "A" ITEM</t>
  </si>
  <si>
    <t>Columna "B" HALLAZGO</t>
  </si>
  <si>
    <t>Columna "C" NÚMERO DE ACCIÓN"</t>
  </si>
  <si>
    <t>Columna "D" OBJETIVO</t>
  </si>
  <si>
    <t>Columna "E" NÚMERO DE TAREA</t>
  </si>
  <si>
    <t>Columna "F" DESCRIPCIÓN DE LAS TAREAS</t>
  </si>
  <si>
    <t>Describir las tareas idóneas necesarias para subsanar el hallazgo, (teniendo en cuenta la normatividad vigente)</t>
  </si>
  <si>
    <t>Columna "G Y H" EJECUCIÓN DE LAS TAREAS</t>
  </si>
  <si>
    <t>Indicar las fechas inicial y final de ejecución de cada una de las tareas, teniendo en cuenta la fecha de inicio y finalizacion del PMA</t>
  </si>
  <si>
    <t>Columna "I" PLAZO EN SEMANAS</t>
  </si>
  <si>
    <t>Autocalculado</t>
  </si>
  <si>
    <t>Columna "J" PORCENTAJE DE AVANCE DE LAS TAREAS</t>
  </si>
  <si>
    <t>Establecer el porcentaje según el avance de la tareas propuestas. Estas cifras consolidan el porcentaje promedio por acción propuesta (columna L)</t>
  </si>
  <si>
    <t>Columna "K" PRODUCTOS</t>
  </si>
  <si>
    <t>Relacionar el entregable o producto por cada  una de las tareas</t>
  </si>
  <si>
    <t>Columna "L" AVANCE DEL CUMPLIMIENTO DEL OBJETIVO</t>
  </si>
  <si>
    <t>Autocalculado, el cual promedia las cifras establecidas en la columna J</t>
  </si>
  <si>
    <t>Fecha de iniciación y finalización del PMA</t>
  </si>
  <si>
    <t>La fecha de inicio cuenta a partir de la aprobación del PMA por parte del Comité Interno de Archivo ó Comité de Desarrollo Adminstraivo según corresponda; esto mediante acto administrativo</t>
  </si>
  <si>
    <t>Nota: En el diligenciamiento del formato, se debe tener en cuenta, NO AGREGAR O ELIMINAR COLUMNAS.</t>
  </si>
  <si>
    <t>Diligenciamiento columans A - L</t>
  </si>
  <si>
    <t>Número consecutivo de los hallazgos segun informe de inspección, control o vigilancia</t>
  </si>
  <si>
    <t>Descripción del hallazgo según informe de inspección, control o vigilancia</t>
  </si>
  <si>
    <t>Enumerar la cantidad de acciones necesarias para subsanar el hallazgo. Se pueden agregar la cantidad de acciones que considere la entidad</t>
  </si>
  <si>
    <t>Enumerar la cantidad de tareas necesarias para subsanar el hallazgo, puede ser una o mas, depende el análsis de cada entidad.
Nota: Se pueden agregar la cantidad de tareas que considere la entidad; es indispensable en el momento de realizar este ajuste, validar la formula de la columna J "Porcentaje de avance de las tareas" y verificar la formula de la columna I "Plazo en semanas".</t>
  </si>
  <si>
    <t>Ministerio de Hacienda y Crédito Público</t>
  </si>
  <si>
    <t xml:space="preserve">Carlos Andrés Gil Santamaria </t>
  </si>
  <si>
    <t>Coordinador Grupo de Gestión de Información y de Relación con el Ciudadano</t>
  </si>
  <si>
    <t>899.999.090-2</t>
  </si>
  <si>
    <t>Iniciar la recepción de los archivos de gestión por oficina, conforme con el cronograma de entrega definido.</t>
  </si>
  <si>
    <t>Realizar asesorías a las oficinas productoras con acciones de mejora relacionadas a inventarios, cuando estas sean requeridas.</t>
  </si>
  <si>
    <t>Adelantar actividades de capacitación y sensibilización en los temas acordados</t>
  </si>
  <si>
    <t>Cronograma de entrega de documentos al archivo de gestión centralizado.</t>
  </si>
  <si>
    <t>Actas de Centralización de Archivos de Gestión</t>
  </si>
  <si>
    <t>Inventario documental en formato FUID</t>
  </si>
  <si>
    <t>Grupo de Gestión de Información y de Relación con El Ciudadano</t>
  </si>
  <si>
    <t>Oficio Informativo a las áreas</t>
  </si>
  <si>
    <t>Planillas Capacitaciones a la Oficina de Control Interno</t>
  </si>
  <si>
    <t>Grupo de Gestión de Información y de Relación con El Ciudadano
Oficina de Control Interno</t>
  </si>
  <si>
    <t>Oficina de Control Interno</t>
  </si>
  <si>
    <t>Piezas Informativas
Planillas de Asistencia</t>
  </si>
  <si>
    <t>Grupo de Gestión de Información y de Relación con El Ciudadano
Grupo de Competencias y Desarrollo Humano</t>
  </si>
  <si>
    <t>Incluir temas específicos de gestión documental en el Plan Institucional de Capacitación PIC para las futuras vigencias.</t>
  </si>
  <si>
    <t>Aprobar Plan de Capacitación Institucional - PIC</t>
  </si>
  <si>
    <t>Desarrollar un Proyecto de Inversión para la elaboración y convalidación de las Tablas de Valoración Documental de la Entidad.</t>
  </si>
  <si>
    <t>Ejecutar las acciones contractuales y administrativas correspondientes para la elaboración y convalidación ante el AGN de las Tablas de Valoración Documental, así como sus anexos.</t>
  </si>
  <si>
    <t>Realizar las actividades de clasificación y ordenación de los documentos entregados por las oficinas productoras, dentro de los tiempos definidos por el Grupo de Gestión de Información y de Relación con el Ciudadano para estas actividades.</t>
  </si>
  <si>
    <t>Diagnóstico de Necesidades</t>
  </si>
  <si>
    <t>malla estructurada para la capacitación</t>
  </si>
  <si>
    <t>Proyecto de Inversión</t>
  </si>
  <si>
    <t>Contrato para la elaboración de las Tablas de Valoración Documental del Ministerio</t>
  </si>
  <si>
    <t>Tablas de Valoración Documental
Certificado de Convalidación Tablas de Valoración Documental</t>
  </si>
  <si>
    <t>Expedientes de archivo debidamente Organizados</t>
  </si>
  <si>
    <t>Grupo de Gestión de Información y de Relación con El Ciudadano
Oficina Asesora de Planeación</t>
  </si>
  <si>
    <t>Grupo de Gestión de Información y de Relación con el Ciudadano
Área Contractual</t>
  </si>
  <si>
    <r>
      <rPr>
        <b/>
        <sz val="10"/>
        <rFont val="Arial"/>
        <family val="2"/>
      </rPr>
      <t xml:space="preserve">Capacitación del Personal de Archivo.
</t>
    </r>
    <r>
      <rPr>
        <sz val="10"/>
        <rFont val="Arial"/>
        <family val="2"/>
      </rPr>
      <t xml:space="preserve">
En el desarrollo de la visita se pudo constatar que la entidad no incorpora dentro del plan institucional de capacitación capacitaciones relacionados con temas de gestión documental. 
Al no contar con un programa de capacitación que se encuentre articulado con el esquema de capacitaciones institucional como el Plan institucional de capacitación PIC que incluya temas de la función archivística la entidad presuntamente incumple con lo señalado en el artículo 18 de la Ley 594 de 2000 y artículo 2.8.2.5.14 del Decreto 1080 de 2015.</t>
    </r>
  </si>
  <si>
    <r>
      <rPr>
        <b/>
        <sz val="10"/>
        <rFont val="Arial"/>
        <family val="2"/>
      </rPr>
      <t xml:space="preserve">Intervención de fondos documentales acumulados
</t>
    </r>
    <r>
      <rPr>
        <sz val="10"/>
        <rFont val="Arial"/>
        <family val="2"/>
      </rPr>
      <t xml:space="preserve">
La entidad no cuenta con la gran mayoría de los requisitos verificables para la organización de los fondos acumulados en marco del Acuerdo 004 de 2019 para la elaboración, aprobación, convalidación y registro del instrumento Tabla de valoración documental - TVD, en cumplimiento del Título VII, artículo 2.8.7.2.6 del Decreto 1080 de 2015.</t>
    </r>
  </si>
  <si>
    <r>
      <rPr>
        <b/>
        <sz val="10"/>
        <rFont val="Arial"/>
        <family val="2"/>
      </rPr>
      <t xml:space="preserve">Organización de los Archivos de gestión.
</t>
    </r>
    <r>
      <rPr>
        <sz val="10"/>
        <rFont val="Arial"/>
        <family val="2"/>
      </rPr>
      <t xml:space="preserve">
se evidencia que, aunque las dependencias administran sus archivos, los procesos de organización no se encuentran al 100% constatando que hay vigencias sin organizar.
En conclusión, la entidad presuntamente no cumple con la conformación de los archivos de gestión.</t>
    </r>
  </si>
  <si>
    <t>Solicitudes de Asesoría (sí se solicitan)</t>
  </si>
  <si>
    <t>Vincular en las áreas de conocimiento definidas en el Plan Institucional de Capacitación PIC 2022 temas de gestión documental.</t>
  </si>
  <si>
    <t>Elaborar propuesta Plan de Capacitación Institucional - PIC con temas de gestión documental</t>
  </si>
  <si>
    <t>Presentar el proyecto de inversión bajo la metodología del DNP, el cual incluya los aspectos tecnicoeconómicos necesarios para la elaboración y convalidación de las TVD.</t>
  </si>
  <si>
    <t>Elaborar y presentar para convalidación ante el AGN las Tablas de Valoración Documental del Ministerio de Hacienda y Crédito Público.</t>
  </si>
  <si>
    <t>Recibir en custodia y administración los archivos de gestión faltantes que son susceptibles de centralizar.</t>
  </si>
  <si>
    <t>Coordinar las fechas y actividades de entrega del archivo, con las oficinas productoras pendientes susceptibles a  centralizar.</t>
  </si>
  <si>
    <t>Realizar verificación y seguimiento de los archivos de gestión que no son susceptibles de centralización, en colaboración con la Oficina de Control Interno</t>
  </si>
  <si>
    <t xml:space="preserve">Acción 7 </t>
  </si>
  <si>
    <t>Enviar una comunicación interna, indicando a las oficinas productoras que no son susceptibles de centralización acerca de la responsabilidad de actualizar el inventario de sus archivos de gestión, indicando una periodicidad para remisión de estos al Grupo de Gestión de Información y de Relación con el Ciudadano.</t>
  </si>
  <si>
    <r>
      <t xml:space="preserve">Inventario único Documental — FUID.
</t>
    </r>
    <r>
      <rPr>
        <sz val="10"/>
        <rFont val="Arial"/>
        <family val="2"/>
      </rPr>
      <t>Se evidencia que la entidad aún no cuenta con el 100% de los inventarios documentales para los archivos de gestión, cuenta de ello se evidencia en algunas series documentales que hasta ahora las dependencias se encuentran haciendo entrega, como es el caso de la serie resoluciones que al momento de validar los inventarios para realizar una validación de los procesos técnicos no fue posible realizar, por cuanto hasta ahora se está procesando dicha serie para la vigencia 2019 -2021.
De acuerdo a lo expuesto anteriormente, y a no contar con la totalidad de los inventarios en archivo de gestión, la entidad presuntamente incumple con lo descrito en el artículo 7° del Acuerdo 042 de 2002 y Artículo 13 de la Ley 1712 de 2014 al no contar con la totalidad de los inventarios de la producción documental en los archivos de gestión.</t>
    </r>
  </si>
  <si>
    <t>Recibir en custodia y administración los nueve archivos de gestión faltantes que son susceptibles de centralizar.</t>
  </si>
  <si>
    <t>Realizar descripción en el FUID de los expedientes entregados por las oficinas productoras.</t>
  </si>
  <si>
    <t>Adelantar los planes de revisión interna por vigencia.</t>
  </si>
  <si>
    <t>Realizar verificación y seguimiento de los archivos de gestión que no son susceptibles de centralización.</t>
  </si>
  <si>
    <t>Identificar necesidades de capacitación en materia de gestión documental para la vigencia 2022 e incluir en el Plan Institucional de Capacitación.</t>
  </si>
  <si>
    <t>Cronograma</t>
  </si>
  <si>
    <t>El 19 de agosto se envio memorando 3-2022-011147 por parte de la Subdireccion de Servicios y de Relacion con el Ciudadano</t>
  </si>
  <si>
    <t xml:space="preserve">Memorando 3-2022-011147 </t>
  </si>
  <si>
    <t>Se desarrollo cronograma de transferencias</t>
  </si>
  <si>
    <t>Se inicio y finalizo la transferencia de los archivos de gestion</t>
  </si>
  <si>
    <t>Actas de Transferencia</t>
  </si>
  <si>
    <t xml:space="preserve">Se levantó inventario en estado natural de los archivos de gestión de las oficinas productoras, siendo este un requisito para la entrega en el proceso de centralización, por lo que todas las dependencias cuentan con inventario en estado natural.
</t>
  </si>
  <si>
    <t>El Grupo de Gestión de Información y de Relación con el Ciudadano, en conjunto con el Grupo de Competencias Y Desarrollo Humano, acordaron posibles temas de capacitación considerando las necesidades expresadas por las áreas del Ministerio.
Dentro de los temas identificados se seleccionaron dos, los cuales son necesarios para crear cultura en los servidores sobre los cambios tecnológicos que se acercan en la gestión documental de la Entidad, siendo estos la correcta interpretación y aplicación de las TRD y las mejoras del SGDEA (SIED) adoptado por este Ministerio.</t>
  </si>
  <si>
    <t xml:space="preserve">Se registró el proyecto de inversión "Fortalecimiento de la Gestión Documental Institucional del Ministerio de Hacienda y Crédito Público" en el sistema SUIFP para viabilizarían del Departamento Nacional de Planeación DNP, el cual incluye, entre otras, la actividad "Elaborar y convalidar los instrumentos archivísticos que permitan intervenir el fondo acumulado de la entidad, así como sus respectivos anexos y documentos complementarios" </t>
  </si>
  <si>
    <t xml:space="preserve"> -Perfil del Proyecto
-Cadena de valor del Proyecto
-Anexo Técnico
-05_Reporte_Comparativo_ficha_BPIN_10052022
-Captura transferencia proyecto al Banco de Proyectos de Inversión.</t>
  </si>
  <si>
    <t xml:space="preserve">* Inventarios
</t>
  </si>
  <si>
    <t>NA</t>
  </si>
  <si>
    <t>Se ha venido realizando la organización de los expedientes de los archivos de gestion custodiados.</t>
  </si>
  <si>
    <t>Informe de seguimiento</t>
  </si>
  <si>
    <t xml:space="preserve">José Antonio Ocampo </t>
  </si>
  <si>
    <t>DESCRIPCIÓN DE AVACENES SEPTIEMBRE A NOVIEMBRE 2022</t>
  </si>
  <si>
    <t>Se realizó la transferencia de la documentacion. Es preciso anotar que durante el ejercicio se identifico que el Grupo de Investigacion y Desarrollo no genera documentacion fisica.</t>
  </si>
  <si>
    <t>Secretaría General
Subdirección de Servicios y de Relación con el Ciudadano
Grupo de Gestión de Información y de Relación con el Ciudadano</t>
  </si>
  <si>
    <t xml:space="preserve">La única dependencia que no se encuentra centralizada es la Oficina de Control Disciplinario Interno, se realizó asesoría el día 31 de agosto y acompañamiento el día 22 de noviembre, con el fin de conocer el estado de avance de organización de la información. </t>
  </si>
  <si>
    <t>Se publicó una primera pieza para los talleres que se estan desarrollando para el SIED.</t>
  </si>
  <si>
    <t>*Pieza informativa
*Planillas de asistencia Capacitación SIED versión 2.0.</t>
  </si>
  <si>
    <t>El 19 de agosto se envió memorando 3-2022-011147 por parte de la Subdireccion de Servicios y de Relación con el Ciudadano</t>
  </si>
  <si>
    <t>Grupo de Gestión de Información y de Relación con El Ciudadano.
Grupo de Competencias y Desarrollo Humano.</t>
  </si>
  <si>
    <t>No presenta avance, ya se culminó la actividad.</t>
  </si>
  <si>
    <t xml:space="preserve">Se completó la actividad, todas las Dependencias cuentan con inventario. </t>
  </si>
  <si>
    <t xml:space="preserve">La única dependencia que no se encuentra centralizada es la Oficina de Control Disciplinario Interno, se realizó asesoría el día 31 de agosto y acompañamiento el día 22 de noviembre, con el fin de conocer el estado de avance de inventarios de la información. </t>
  </si>
  <si>
    <t>Se desarrolló cronograma de transferencias.</t>
  </si>
  <si>
    <t>*Cronograma</t>
  </si>
  <si>
    <t>*Actas de Centralización</t>
  </si>
  <si>
    <t>Informes de Auditoría Interna</t>
  </si>
  <si>
    <t xml:space="preserve">Teniendo en cuenta solicitud de la Oficina de Control Interno, en el Comité Institucional de Coordinación de Control Interno, realizado el 24 de octubre,se decidió que en las actividades del Plan de Mejoramiento Archivístico, no podía estar como participante la Oficina de Control Interno. Se presentará dicha modificación al PMA, en el Comité Institucional de Gestión y Desempeño a realizarse en el mes de diciembre para su respectiva aprobación. 
La Subdirección de Servicios y de Relación con el Ciudadano solicitó mediante Memorando 3-2022-017147, a la Oficina de Control Interno, la viabilidad para la inclusión en el Plan Anual de Auditorías para la Organización de Archivos de Gestión Físicos y auditorías en cuanto al uso del Sistema de Información y los expedientes electrónicos. </t>
  </si>
  <si>
    <t>*Memorando 3-2022-017147</t>
  </si>
  <si>
    <t xml:space="preserve">*Planilla de Asistencia Asesoría Capacitación Organización de la Información </t>
  </si>
  <si>
    <t>Malla estructurada para la capacitación sobre Cultura del Servicio</t>
  </si>
  <si>
    <t>*Malla estructurada capacitación Instrumentos Archivísticos
 *Malla estructurada capacitación SIED Evoluciona (2.0)</t>
  </si>
  <si>
    <t xml:space="preserve">Se adelantaron acciones para la capacitacion del SIED 2.0, en cuanto a la organización de expedientes. Se lleva registro de asistencia presencial y virtual de las Capacitaciones. De igual forma se adelantó capacitación a la Oficina de Control Disciplinario Interno.
</t>
  </si>
  <si>
    <t xml:space="preserve">A través de correo electrónico remitido al Grupo de Compentencias y Desarrollo Humano,se solicita tener en cuenta en el Plan Institucional de Capacitaciones de 2023, las siguientes: 
*La Información herramienta estratégica para la gestión,dirigida a  Coordinadores, Subdirectores, Jefes de Oficina, Directores.
*La Información herramienta estratégica para la gestión, dirigida a Asesores, Profesionales, Técnicos.
*Correcta Gestión de Expedientes, dirigida a todos los servidores. </t>
  </si>
  <si>
    <t xml:space="preserve">*Correo Electrónico </t>
  </si>
  <si>
    <t xml:space="preserve">Teniendo en cuenta solicitud de la Oficina de Control Interno, en el Comité Institucional de Coordinación de Control Interno realizado el 24 de octubre,se decidió que en las actividades del Plan de Mejoramiento Archivístico, no podía estar como participanete la Oficina de Control Interno. Se presentará dicha modificación al PMA en el Comité Institucional de Gestión y Desempeño a realizarse en el mes de diciembre para su respectiva aprobación. 
La Subdirección de Servicios y de Relación con el Ciudadano solicitó mediante memorando a la Oficina de Control Interno, la viabilidad para la inclusión en el Plan Anual de Auditorías de para la Organización de Archivos de Gestión Físicos y auditorías en cuanto al uso del Sistema de Información y los expedientes electrónicos.  y auditorías en cuanto al uso del Sistema de Información y los expedientes electrónicos.
En vista de lo anterior el Grupo de  xxxxx realizo una revision del estado de los archivos de gestion de la OCDI en el mes de noviembre. 
</t>
  </si>
  <si>
    <t xml:space="preserve">En el último trimestre se ha avanzado un 45%, para un total del 51% en la organización de los archivos de gestión custodiados. </t>
  </si>
  <si>
    <t>DESCRIPCIÓN DE LOS AVANCES JUNIO A AGOSTO 2022</t>
  </si>
  <si>
    <t>Seguimiento efectuado con corte a 31 de agosto de 2022</t>
  </si>
  <si>
    <t>Seguimiento efectuado con corte a 30 de noviembre de 2022</t>
  </si>
  <si>
    <t xml:space="preserve">Meta cumplida. Se evidenció el cronograma  que contiene las fechas  de la  Centralización  de la información  por parte de las nueve Oficinas Productoras, las cuales están contempladas para cumplimiento entre el 12 de mayo de 2022 hasta 30 de junio de 2022, Es importante anotar que en el Informe del AGN, se enunció: "...El proceso de levantamiento de los inventarios se encuentra estructurado de manera centralizada desde el 2018, iniciando con 2 dependencias en los años siguientes se adicionaron más dependencia; en el 2022 cuentan con 57 dependencias que están entregando su información para su organización y levantamiento del inventario. Existen 23 dependencias que se encuentran pendientes por entregar su información para su administración...", la OCI evidenció que, en el cronograma sólo se programaron 9 existiendo una diferencia de 14 dependencias que faltaban por entregar información, las cuales según lo evidenciado en el archivo Reporte Control Interno-soporte seguimiento, corresponden a Centralizado no Produce Documentación </t>
  </si>
  <si>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</si>
  <si>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Meta cumplida. Se observó memorando informando a las áreas la periodicidad semestral. Teniendo en cuenta, lo  enunciado en cuanto a las dependencias que no son susceptibles de centralización, se solicitó explicación al Coordinador del Grupo de Gestión de Información y de Relación con el Ciudadano, quien manifestó que no son susceptibles de ser entregados debido a que, se encuentran en la fase del archivo de gestión y cuentan con características especiales.</t>
  </si>
  <si>
    <t>Meta cumplida. Se evidenciaron los formatos MALLA CONTENIDO DE ACTIVIDADES A DESARROLLARREGISTRO FORMS, para SIED e instrumentos archivisticos. Se observaron formatos MALLA CONTENIDO DE ACTIVIDADES A DESARROLLARREGISTRO FORMS, para SIED e instrumentos archivísticos.</t>
  </si>
  <si>
    <t>Meta cumplida. Se evidenció, MATRIZ CADENA DE VALOR, empezando en el 2023 hasta 2025
2. PERFIL DEL PROYECTO
COMPARACIÓN DE VERSIONES DE FICHA EN FIRME Y EN ACTUALIZACIÓN DE UN PROYECTO DE INVERSIÓN89/05/2022)
Pantallazo en donde se evidenció que el proyecto fue transferido y el número del BPIN 202200089</t>
  </si>
  <si>
    <t>Meta cumplida, se evidenciaron los FUID,los respectivos  soportes, se encuentra relacionadas los titulos de las  carpetas y  y descripción del contenido de éstas de las areas como son: Grupo de programacion y Negociación; Grupo de desembolsos; Grupo de Mesa de Dinero; Inventarios Grupo Fujo de Caja</t>
  </si>
  <si>
    <t>Se evidenció en los soportes allegados por el Coordinador de Grupo de Gestion de la Información y de Relaciones con el Ciudadano  las asistencias de capacitaciones SIED Version 2,0  de los meses  Octubre,Septiembtre y mes de noviembre, de igual manera dse evidencio la Pieza Infomativa.</t>
  </si>
  <si>
    <t xml:space="preserve">Se evidenció el correo enviado  por el Grupo de Gestión de Información y de Relación con el Ciudadanoal al  Grupo de  Compentencias y Desarrollo Humano,se solicita tener en cuenta en el Plan Institucional de Capacitaciones de 2023, con el respectivo  plan de capacitaciones. </t>
  </si>
  <si>
    <t>IDEM respuesta Acción 1 T2</t>
  </si>
  <si>
    <t>IDEM respuesta Acción 1 T3</t>
  </si>
  <si>
    <t>Meta cumplida Se observó memorando dirigido a: Viceministerio Técnico, Oficina Control Interno Disciplinario, Dirección de Tecnología, Subdirección de Administración de Recursos Tecnológicos, Subdirección de Ingeniería de Software, Grupo de Administración Tecnológica Sistemas de Gestión Financiera Publica, Grupo de   Gestión Presupuestal y Proyectos de Inversión, Coordinadora Grupo de Gestión Estratégica y Fortalecimiento Organizacional, informando la periodicidad de remisión de archivo al Grupo de Gestión de Información y de Relación con el Ciudadano</t>
  </si>
  <si>
    <t>En desarrollo, se evidenció el estado de avance de la organizacion de archivo gestión custodiados,  se está circunscribiendo la actividad de las  9 dependencias identificadas por el Grupo de Gestión de Información y de Relación con el Ciudadano que no habían entregado la documentación y se efectuó el cálculo de avance con base en  el trabajo adelantado</t>
  </si>
  <si>
    <t>Meta Cumplida, se evidenció la planilla de evidencias de asistenciaa la capacitacion del 31 de agosto 2022.</t>
  </si>
  <si>
    <t>La OCI , evidenció los avances realizados por la subdirección de de Servicios y de Relación con el Ciudadano.La solicitud  se encuentra en tramite por parte de esta Subdirección, en lo que refiere a la modificación al PMA ante el comité Institucional. Se evidenció el memorando 3-2022-017147, enviado a la Oficina de Control Interno solicitando la viabilidad para la inclusión en el Plan Anual de Auditorías para la Organización de Archivos de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</si>
</sst>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7" x14ac:knownFonts="1">
    <font>
      <sz val="11"/>
      <color theme="1"/>
      <name val="Calibri"/>
      <family val="2"/>
      <scheme val="minor"/>
    </font>
    <font>
      <b/>
      <sz val="11"/>
      <name val="Arial"/>
      <family val="2"/>
    </font>
    <font>
      <b/>
      <sz val="11"/>
      <color indexed="30"/>
      <name val="Arial"/>
      <family val="2"/>
    </font>
    <font>
      <sz val="11"/>
      <name val="Arial"/>
      <family val="2"/>
    </font>
    <font>
      <sz val="10"/>
      <color indexed="8"/>
      <name val="Arial"/>
      <family val="2"/>
    </font>
    <font>
      <b/>
      <sz val="9"/>
      <name val="Arial"/>
      <family val="2"/>
    </font>
    <font>
      <sz val="10"/>
      <name val="Arial"/>
      <family val="2"/>
    </font>
    <font>
      <b/>
      <sz val="10"/>
      <name val="Arial"/>
      <family val="2"/>
    </font>
    <font>
      <sz val="10"/>
      <color theme="1"/>
      <name val="Arial"/>
      <family val="2"/>
    </font>
    <font>
      <b/>
      <sz val="9"/>
      <color indexed="81"/>
      <name val="Tahoma"/>
      <family val="2"/>
    </font>
    <font>
      <sz val="9"/>
      <color indexed="81"/>
      <name val="Tahoma"/>
      <family val="2"/>
    </font>
    <font>
      <b/>
      <sz val="11"/>
      <color theme="1"/>
      <name val="Calibri"/>
      <family val="2"/>
      <scheme val="minor"/>
    </font>
    <font>
      <b/>
      <sz val="12"/>
      <color indexed="8"/>
      <name val="Arial"/>
      <family val="2"/>
    </font>
    <font>
      <b/>
      <sz val="9"/>
      <color theme="1"/>
      <name val="Arial"/>
      <family val="2"/>
    </font>
    <font>
      <b/>
      <sz val="8"/>
      <name val="Arial"/>
      <family val="2"/>
    </font>
    <font>
      <sz val="8"/>
      <name val="Arial"/>
      <family val="2"/>
    </font>
    <font>
      <sz val="8"/>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s>
  <borders count="4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169">
    <xf numFmtId="0" fontId="0" fillId="0" borderId="0" xfId="0"/>
    <xf numFmtId="0" fontId="2" fillId="0" borderId="5" xfId="0" applyFont="1" applyBorder="1" applyAlignment="1">
      <alignment horizontal="left" vertical="center"/>
    </xf>
    <xf numFmtId="0" fontId="2" fillId="0" borderId="6" xfId="0" applyFont="1" applyBorder="1" applyAlignment="1">
      <alignment horizontal="left" vertical="center"/>
    </xf>
    <xf numFmtId="0" fontId="8" fillId="0" borderId="4" xfId="0" applyFont="1" applyFill="1" applyBorder="1" applyAlignment="1">
      <alignment horizontal="justify" vertical="top" wrapText="1"/>
    </xf>
    <xf numFmtId="0" fontId="4" fillId="0" borderId="4" xfId="0" applyFont="1" applyFill="1" applyBorder="1" applyAlignment="1">
      <alignment horizontal="justify" vertical="top" wrapText="1"/>
    </xf>
    <xf numFmtId="0" fontId="6" fillId="0" borderId="0" xfId="0" applyFont="1" applyAlignment="1">
      <alignment horizontal="justify" vertical="center" wrapText="1"/>
    </xf>
    <xf numFmtId="9" fontId="6" fillId="0" borderId="0" xfId="0" applyNumberFormat="1" applyFont="1" applyAlignment="1">
      <alignment horizontal="justify" vertical="center" wrapText="1"/>
    </xf>
    <xf numFmtId="0" fontId="8" fillId="0" borderId="0" xfId="0" applyFont="1" applyAlignment="1">
      <alignment horizontal="justify" vertical="center" wrapText="1"/>
    </xf>
    <xf numFmtId="0" fontId="4" fillId="0" borderId="0" xfId="0" applyFont="1" applyAlignment="1">
      <alignment horizontal="justify" vertical="center" wrapText="1"/>
    </xf>
    <xf numFmtId="0" fontId="7" fillId="0" borderId="0" xfId="0" applyFont="1" applyAlignment="1">
      <alignment horizontal="right" vertical="center" wrapText="1"/>
    </xf>
    <xf numFmtId="0" fontId="8" fillId="0" borderId="0" xfId="0" applyFont="1" applyAlignment="1">
      <alignment horizontal="right" vertical="center" wrapText="1"/>
    </xf>
    <xf numFmtId="0" fontId="7" fillId="0" borderId="0" xfId="0" applyFont="1" applyAlignment="1">
      <alignment horizontal="justify" vertical="center" wrapText="1"/>
    </xf>
    <xf numFmtId="9" fontId="7" fillId="0" borderId="0" xfId="0" applyNumberFormat="1" applyFont="1" applyAlignment="1">
      <alignment horizontal="justify" vertical="center" wrapText="1"/>
    </xf>
    <xf numFmtId="0" fontId="8" fillId="0" borderId="8" xfId="0" applyFont="1" applyFill="1" applyBorder="1" applyAlignment="1">
      <alignment horizontal="justify" vertical="top" wrapText="1"/>
    </xf>
    <xf numFmtId="0" fontId="8" fillId="0" borderId="20" xfId="0" applyFont="1" applyFill="1" applyBorder="1" applyAlignment="1">
      <alignment horizontal="justify" vertical="top" wrapText="1"/>
    </xf>
    <xf numFmtId="0" fontId="8" fillId="0" borderId="18" xfId="0" applyFont="1" applyFill="1" applyBorder="1" applyAlignment="1">
      <alignment horizontal="justify" vertical="top" wrapText="1"/>
    </xf>
    <xf numFmtId="0" fontId="8" fillId="0" borderId="22" xfId="0" applyFont="1" applyFill="1" applyBorder="1" applyAlignment="1">
      <alignment horizontal="justify" vertical="top" wrapText="1"/>
    </xf>
    <xf numFmtId="0" fontId="8" fillId="0" borderId="23" xfId="0" applyFont="1" applyFill="1" applyBorder="1" applyAlignment="1">
      <alignment horizontal="justify" vertical="top" wrapText="1"/>
    </xf>
    <xf numFmtId="0" fontId="8" fillId="0" borderId="13" xfId="0" applyFont="1" applyFill="1" applyBorder="1" applyAlignment="1">
      <alignment horizontal="justify" vertical="top" wrapText="1"/>
    </xf>
    <xf numFmtId="0" fontId="8" fillId="0" borderId="24" xfId="0" applyFont="1" applyFill="1" applyBorder="1" applyAlignment="1">
      <alignment horizontal="justify" vertical="top" wrapText="1"/>
    </xf>
    <xf numFmtId="0" fontId="1" fillId="0" borderId="6"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8" fillId="0" borderId="27" xfId="0" applyFont="1" applyFill="1" applyBorder="1" applyAlignment="1">
      <alignment horizontal="justify" vertical="top" wrapText="1"/>
    </xf>
    <xf numFmtId="0" fontId="8" fillId="0" borderId="29" xfId="0" applyFont="1" applyFill="1" applyBorder="1" applyAlignment="1">
      <alignment horizontal="justify" vertical="top" wrapText="1"/>
    </xf>
    <xf numFmtId="0" fontId="6" fillId="2" borderId="8"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 fillId="0" borderId="6" xfId="0" applyFont="1" applyBorder="1" applyAlignment="1">
      <alignment horizontal="center" vertical="center"/>
    </xf>
    <xf numFmtId="0" fontId="8" fillId="0" borderId="4" xfId="0" applyFont="1" applyFill="1" applyBorder="1" applyAlignment="1">
      <alignment horizontal="justify" vertical="top" wrapText="1"/>
    </xf>
    <xf numFmtId="0" fontId="1" fillId="0" borderId="4" xfId="0" applyFont="1" applyBorder="1" applyAlignment="1">
      <alignment horizontal="center"/>
    </xf>
    <xf numFmtId="0" fontId="8" fillId="0" borderId="0" xfId="0" applyFont="1" applyAlignment="1">
      <alignment horizontal="center" vertical="center" wrapText="1"/>
    </xf>
    <xf numFmtId="0" fontId="0" fillId="0" borderId="0" xfId="0" applyAlignment="1">
      <alignment horizontal="center"/>
    </xf>
    <xf numFmtId="10" fontId="7" fillId="0" borderId="0" xfId="0" applyNumberFormat="1" applyFont="1" applyAlignment="1">
      <alignment horizontal="center" vertical="center" wrapText="1"/>
    </xf>
    <xf numFmtId="10" fontId="6" fillId="0" borderId="4" xfId="0" applyNumberFormat="1" applyFont="1" applyFill="1" applyBorder="1" applyAlignment="1">
      <alignment horizontal="center" vertical="center" wrapText="1"/>
    </xf>
    <xf numFmtId="1" fontId="6" fillId="3" borderId="0" xfId="0" applyNumberFormat="1" applyFont="1" applyFill="1" applyBorder="1" applyAlignment="1">
      <alignment horizontal="center" vertical="top" wrapText="1"/>
    </xf>
    <xf numFmtId="0" fontId="0" fillId="3" borderId="0" xfId="0" applyFill="1" applyAlignment="1">
      <alignment wrapText="1"/>
    </xf>
    <xf numFmtId="0" fontId="0" fillId="3" borderId="0" xfId="0" applyFill="1"/>
    <xf numFmtId="0" fontId="0" fillId="6" borderId="4" xfId="0" applyFill="1" applyBorder="1" applyAlignment="1">
      <alignment horizontal="center" vertical="center" wrapText="1"/>
    </xf>
    <xf numFmtId="0" fontId="0" fillId="3" borderId="4" xfId="0" applyFill="1" applyBorder="1" applyAlignment="1">
      <alignment horizontal="center" vertical="center" wrapText="1"/>
    </xf>
    <xf numFmtId="0" fontId="0" fillId="3" borderId="28" xfId="0" applyFill="1" applyBorder="1" applyAlignment="1">
      <alignment horizontal="center" vertical="center" wrapText="1"/>
    </xf>
    <xf numFmtId="0" fontId="0" fillId="3" borderId="4" xfId="0" applyFill="1" applyBorder="1" applyAlignment="1">
      <alignment horizontal="center" vertical="center"/>
    </xf>
    <xf numFmtId="0" fontId="8" fillId="0" borderId="0" xfId="0" applyFont="1" applyBorder="1" applyAlignment="1">
      <alignment horizontal="justify" vertical="center" wrapText="1"/>
    </xf>
    <xf numFmtId="0" fontId="8" fillId="0" borderId="0" xfId="0" applyFont="1" applyBorder="1" applyAlignment="1">
      <alignment horizontal="center" vertical="center" wrapText="1"/>
    </xf>
    <xf numFmtId="0" fontId="8" fillId="0" borderId="4" xfId="0" applyFont="1" applyFill="1" applyBorder="1" applyAlignment="1">
      <alignment horizontal="justify" vertical="top" wrapText="1"/>
    </xf>
    <xf numFmtId="14" fontId="6" fillId="0" borderId="8" xfId="0" applyNumberFormat="1" applyFont="1" applyFill="1" applyBorder="1" applyAlignment="1">
      <alignment horizontal="center" vertical="center" wrapText="1"/>
    </xf>
    <xf numFmtId="14" fontId="6" fillId="0" borderId="4" xfId="0" applyNumberFormat="1" applyFont="1" applyFill="1" applyBorder="1" applyAlignment="1">
      <alignment horizontal="center" vertical="center" wrapText="1"/>
    </xf>
    <xf numFmtId="0" fontId="8" fillId="0" borderId="8" xfId="0" applyFont="1" applyFill="1" applyBorder="1" applyAlignment="1">
      <alignment horizontal="justify" vertical="center" wrapText="1"/>
    </xf>
    <xf numFmtId="0" fontId="8" fillId="0" borderId="4" xfId="0" applyFont="1" applyFill="1" applyBorder="1" applyAlignment="1">
      <alignment horizontal="justify" vertical="center" wrapText="1"/>
    </xf>
    <xf numFmtId="0" fontId="8" fillId="0" borderId="24" xfId="0" applyFont="1" applyFill="1" applyBorder="1" applyAlignment="1">
      <alignment horizontal="justify" vertical="center" wrapText="1"/>
    </xf>
    <xf numFmtId="0" fontId="8" fillId="0" borderId="23"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6" fillId="0" borderId="8" xfId="0" applyFont="1" applyFill="1" applyBorder="1" applyAlignment="1">
      <alignment horizontal="justify" vertical="center" wrapText="1"/>
    </xf>
    <xf numFmtId="0" fontId="6" fillId="0" borderId="8" xfId="0" applyFont="1" applyFill="1" applyBorder="1" applyAlignment="1">
      <alignment horizontal="justify" vertical="top" wrapText="1"/>
    </xf>
    <xf numFmtId="0" fontId="6" fillId="0" borderId="4" xfId="0" applyFont="1" applyFill="1" applyBorder="1" applyAlignment="1">
      <alignment horizontal="justify" vertical="top" wrapText="1"/>
    </xf>
    <xf numFmtId="0" fontId="6"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10" fontId="6" fillId="0" borderId="8" xfId="0" applyNumberFormat="1" applyFont="1" applyFill="1" applyBorder="1" applyAlignment="1">
      <alignment horizontal="center" vertical="center" wrapText="1"/>
    </xf>
    <xf numFmtId="0" fontId="0" fillId="7" borderId="0" xfId="0" applyFill="1"/>
    <xf numFmtId="0" fontId="8" fillId="0" borderId="20" xfId="0" applyFont="1" applyFill="1" applyBorder="1" applyAlignment="1">
      <alignment horizontal="center" vertical="top" wrapText="1"/>
    </xf>
    <xf numFmtId="0" fontId="8" fillId="0" borderId="35" xfId="0" applyFont="1" applyFill="1" applyBorder="1" applyAlignment="1">
      <alignment horizontal="justify" vertical="top" wrapText="1"/>
    </xf>
    <xf numFmtId="0" fontId="8" fillId="3" borderId="0" xfId="0" applyFont="1" applyFill="1" applyBorder="1" applyAlignment="1">
      <alignment horizontal="justify" vertical="top" wrapText="1"/>
    </xf>
    <xf numFmtId="0" fontId="8" fillId="0" borderId="24" xfId="0" applyFont="1" applyFill="1" applyBorder="1" applyAlignment="1">
      <alignment horizontal="center" vertical="center" wrapText="1"/>
    </xf>
    <xf numFmtId="0" fontId="8" fillId="7" borderId="4" xfId="0" applyFont="1" applyFill="1" applyBorder="1" applyAlignment="1">
      <alignment horizontal="center" vertical="center" wrapText="1"/>
    </xf>
    <xf numFmtId="1" fontId="6" fillId="0" borderId="8" xfId="0" applyNumberFormat="1" applyFont="1" applyFill="1" applyBorder="1" applyAlignment="1">
      <alignment horizontal="center" vertical="center" wrapText="1"/>
    </xf>
    <xf numFmtId="0" fontId="6" fillId="0" borderId="8" xfId="0" applyFont="1" applyFill="1" applyBorder="1" applyAlignment="1" applyProtection="1">
      <alignment horizontal="center" vertical="center" wrapText="1"/>
      <protection locked="0"/>
    </xf>
    <xf numFmtId="9" fontId="6" fillId="0" borderId="4" xfId="0" applyNumberFormat="1"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0" fontId="6" fillId="0" borderId="4" xfId="0" applyFont="1" applyFill="1" applyBorder="1" applyAlignment="1">
      <alignment horizontal="justify" vertical="center" wrapText="1"/>
    </xf>
    <xf numFmtId="0" fontId="6" fillId="0" borderId="4" xfId="0" applyFont="1" applyFill="1" applyBorder="1" applyAlignment="1">
      <alignment horizontal="left" vertical="center" wrapText="1"/>
    </xf>
    <xf numFmtId="0" fontId="8" fillId="0" borderId="18" xfId="0" applyFont="1" applyFill="1" applyBorder="1" applyAlignment="1">
      <alignment horizontal="justify" vertical="center" wrapText="1"/>
    </xf>
    <xf numFmtId="0" fontId="6" fillId="0" borderId="18" xfId="0" applyFont="1" applyFill="1" applyBorder="1" applyAlignment="1">
      <alignment horizontal="justify" vertical="top" wrapText="1"/>
    </xf>
    <xf numFmtId="0" fontId="15" fillId="0" borderId="8" xfId="0" applyFont="1" applyFill="1" applyBorder="1" applyAlignment="1">
      <alignment horizontal="justify" vertical="top" wrapText="1"/>
    </xf>
    <xf numFmtId="0" fontId="8" fillId="0" borderId="23" xfId="0" applyFont="1" applyFill="1" applyBorder="1" applyAlignment="1">
      <alignment horizontal="left" vertical="center" wrapText="1"/>
    </xf>
    <xf numFmtId="0" fontId="0" fillId="0" borderId="4" xfId="0" applyFill="1" applyBorder="1" applyAlignment="1">
      <alignment horizontal="left" vertical="top" wrapText="1"/>
    </xf>
    <xf numFmtId="1" fontId="6" fillId="0" borderId="4" xfId="0" applyNumberFormat="1" applyFont="1" applyFill="1" applyBorder="1" applyAlignment="1">
      <alignment horizontal="center" vertical="center" wrapText="1"/>
    </xf>
    <xf numFmtId="9" fontId="6" fillId="0" borderId="0" xfId="0" applyNumberFormat="1" applyFont="1" applyFill="1" applyAlignment="1">
      <alignment horizontal="justify" vertical="center" wrapText="1"/>
    </xf>
    <xf numFmtId="0" fontId="8" fillId="0" borderId="0" xfId="0" applyFont="1" applyFill="1" applyAlignment="1">
      <alignment horizontal="justify" vertical="center" wrapText="1"/>
    </xf>
    <xf numFmtId="1" fontId="6" fillId="0" borderId="0" xfId="0" applyNumberFormat="1" applyFont="1" applyFill="1" applyBorder="1" applyAlignment="1">
      <alignment horizontal="center" vertical="top" wrapText="1"/>
    </xf>
    <xf numFmtId="0" fontId="8" fillId="0" borderId="0" xfId="0" applyFont="1" applyFill="1" applyAlignment="1">
      <alignment horizontal="center" vertical="center" wrapText="1"/>
    </xf>
    <xf numFmtId="0" fontId="0" fillId="0" borderId="0" xfId="0" applyFill="1"/>
    <xf numFmtId="0" fontId="5" fillId="7" borderId="16"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7" fillId="0" borderId="0" xfId="0" applyFont="1" applyBorder="1" applyAlignment="1">
      <alignment horizontal="right" vertical="center" wrapText="1"/>
    </xf>
    <xf numFmtId="0" fontId="7" fillId="0" borderId="0" xfId="0" applyFont="1" applyAlignment="1">
      <alignment horizontal="right" vertical="center" wrapText="1"/>
    </xf>
    <xf numFmtId="0" fontId="5" fillId="7" borderId="8" xfId="0" applyFont="1" applyFill="1" applyBorder="1" applyAlignment="1">
      <alignment horizontal="center" vertical="center" textRotation="89" wrapText="1"/>
    </xf>
    <xf numFmtId="0" fontId="5" fillId="7" borderId="4" xfId="0" applyFont="1" applyFill="1" applyBorder="1" applyAlignment="1">
      <alignment horizontal="center" vertical="center" textRotation="89" wrapText="1"/>
    </xf>
    <xf numFmtId="0" fontId="6" fillId="0" borderId="32" xfId="0" applyFont="1" applyFill="1" applyBorder="1" applyAlignment="1">
      <alignment vertical="center" wrapText="1"/>
    </xf>
    <xf numFmtId="0" fontId="6" fillId="0" borderId="33" xfId="0" applyFont="1" applyFill="1" applyBorder="1" applyAlignment="1">
      <alignment vertical="center" wrapText="1"/>
    </xf>
    <xf numFmtId="0" fontId="6" fillId="0" borderId="8" xfId="0" applyFont="1" applyFill="1" applyBorder="1" applyAlignment="1">
      <alignment vertical="center" wrapText="1"/>
    </xf>
    <xf numFmtId="0" fontId="8" fillId="0" borderId="4" xfId="0" applyFont="1" applyFill="1" applyBorder="1" applyAlignment="1">
      <alignment vertical="center" wrapText="1"/>
    </xf>
    <xf numFmtId="0" fontId="6" fillId="0" borderId="34" xfId="0" applyFont="1" applyFill="1" applyBorder="1" applyAlignment="1">
      <alignment vertical="center" wrapText="1"/>
    </xf>
    <xf numFmtId="0" fontId="6" fillId="0" borderId="2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6" fillId="0" borderId="8" xfId="0" applyFont="1" applyFill="1" applyBorder="1" applyAlignment="1">
      <alignment horizontal="justify" vertical="top" wrapText="1"/>
    </xf>
    <xf numFmtId="0" fontId="6" fillId="0" borderId="4" xfId="0" applyFont="1" applyFill="1" applyBorder="1" applyAlignment="1">
      <alignment horizontal="justify" vertical="top" wrapText="1"/>
    </xf>
    <xf numFmtId="0" fontId="5" fillId="2" borderId="8" xfId="0" applyFont="1" applyFill="1" applyBorder="1" applyAlignment="1">
      <alignment horizontal="center" vertical="center" textRotation="89" wrapText="1"/>
    </xf>
    <xf numFmtId="0" fontId="5" fillId="2" borderId="4" xfId="0" applyFont="1" applyFill="1" applyBorder="1" applyAlignment="1">
      <alignment horizontal="center" vertical="center" textRotation="89" wrapText="1"/>
    </xf>
    <xf numFmtId="0" fontId="5" fillId="7" borderId="4" xfId="0" applyFont="1" applyFill="1" applyBorder="1" applyAlignment="1" applyProtection="1">
      <alignment horizontal="center" vertical="center" wrapText="1"/>
      <protection locked="0"/>
    </xf>
    <xf numFmtId="0" fontId="5" fillId="7" borderId="16" xfId="0" applyFont="1" applyFill="1" applyBorder="1" applyAlignment="1" applyProtection="1">
      <alignment horizontal="center" vertical="center" wrapText="1"/>
      <protection locked="0"/>
    </xf>
    <xf numFmtId="0" fontId="14" fillId="4" borderId="13"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7" borderId="24" xfId="0" applyFont="1" applyFill="1" applyBorder="1" applyAlignment="1">
      <alignment horizontal="center" vertical="center" wrapText="1"/>
    </xf>
    <xf numFmtId="0" fontId="5" fillId="7" borderId="25" xfId="0" applyFont="1" applyFill="1" applyBorder="1" applyAlignment="1">
      <alignment horizontal="center" vertical="center" wrapText="1"/>
    </xf>
    <xf numFmtId="0" fontId="14" fillId="7" borderId="4" xfId="0" applyFont="1" applyFill="1" applyBorder="1" applyAlignment="1" applyProtection="1">
      <alignment horizontal="center" vertical="center" wrapText="1"/>
      <protection locked="0"/>
    </xf>
    <xf numFmtId="0" fontId="14" fillId="7" borderId="16" xfId="0" applyFont="1" applyFill="1" applyBorder="1" applyAlignment="1" applyProtection="1">
      <alignment horizontal="center" vertical="center" wrapText="1"/>
      <protection locked="0"/>
    </xf>
    <xf numFmtId="0" fontId="5" fillId="7" borderId="34" xfId="0" applyFont="1" applyFill="1" applyBorder="1" applyAlignment="1" applyProtection="1">
      <alignment horizontal="center" vertical="center" wrapText="1"/>
      <protection locked="0"/>
    </xf>
    <xf numFmtId="0" fontId="5" fillId="7" borderId="40" xfId="0" applyFont="1" applyFill="1" applyBorder="1" applyAlignment="1" applyProtection="1">
      <alignment horizontal="center" vertical="center" wrapText="1"/>
      <protection locked="0"/>
    </xf>
    <xf numFmtId="0" fontId="1" fillId="0" borderId="1" xfId="0" applyFont="1" applyBorder="1" applyAlignment="1">
      <alignment horizontal="left"/>
    </xf>
    <xf numFmtId="0" fontId="1" fillId="0" borderId="2" xfId="0" applyFont="1" applyBorder="1" applyAlignment="1">
      <alignment horizontal="left"/>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5" fillId="0" borderId="4" xfId="0" applyFont="1" applyBorder="1" applyAlignment="1">
      <alignment horizontal="left"/>
    </xf>
    <xf numFmtId="0" fontId="1" fillId="0" borderId="1" xfId="0" applyFont="1" applyBorder="1" applyAlignment="1">
      <alignment horizontal="left" vertical="center"/>
    </xf>
    <xf numFmtId="0" fontId="1" fillId="0" borderId="2" xfId="0" applyFont="1" applyBorder="1" applyAlignment="1">
      <alignment horizontal="left" vertical="center"/>
    </xf>
    <xf numFmtId="14" fontId="2" fillId="0" borderId="1" xfId="0" applyNumberFormat="1"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5" fillId="5" borderId="18" xfId="0" applyFont="1" applyFill="1" applyBorder="1" applyAlignment="1" applyProtection="1">
      <alignment horizontal="center" vertical="center" wrapText="1"/>
      <protection locked="0"/>
    </xf>
    <xf numFmtId="0" fontId="5" fillId="5" borderId="19" xfId="0" applyFont="1" applyFill="1" applyBorder="1" applyAlignment="1" applyProtection="1">
      <alignment horizontal="center" vertical="center" wrapText="1"/>
      <protection locked="0"/>
    </xf>
    <xf numFmtId="0" fontId="12" fillId="4" borderId="21"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7" borderId="27" xfId="0" applyFont="1" applyFill="1" applyBorder="1" applyAlignment="1">
      <alignment horizontal="center" vertical="center" wrapText="1"/>
    </xf>
    <xf numFmtId="0" fontId="12" fillId="7" borderId="28" xfId="0" applyFont="1" applyFill="1" applyBorder="1" applyAlignment="1">
      <alignment horizontal="center" vertical="center" wrapText="1"/>
    </xf>
    <xf numFmtId="0" fontId="12" fillId="7" borderId="10" xfId="0" applyFont="1" applyFill="1" applyBorder="1" applyAlignment="1">
      <alignment horizontal="center" vertical="center" wrapText="1"/>
    </xf>
    <xf numFmtId="0" fontId="12" fillId="7" borderId="26" xfId="0" applyFont="1" applyFill="1" applyBorder="1" applyAlignment="1">
      <alignment horizontal="center" vertical="center" wrapText="1"/>
    </xf>
    <xf numFmtId="0" fontId="11" fillId="4" borderId="14" xfId="0" applyFont="1" applyFill="1" applyBorder="1" applyAlignment="1">
      <alignment horizontal="center" vertical="center"/>
    </xf>
    <xf numFmtId="0" fontId="11" fillId="4" borderId="17" xfId="0" applyFont="1" applyFill="1" applyBorder="1" applyAlignment="1">
      <alignment horizontal="center" vertical="center"/>
    </xf>
    <xf numFmtId="0" fontId="12" fillId="5" borderId="9" xfId="0" applyFont="1" applyFill="1" applyBorder="1" applyAlignment="1">
      <alignment horizontal="center" vertical="center" wrapText="1"/>
    </xf>
    <xf numFmtId="0" fontId="12" fillId="5" borderId="26" xfId="0" applyFont="1" applyFill="1" applyBorder="1" applyAlignment="1">
      <alignment horizontal="center" vertical="center" wrapText="1"/>
    </xf>
    <xf numFmtId="0" fontId="5" fillId="5" borderId="30" xfId="0" applyFont="1" applyFill="1" applyBorder="1" applyAlignment="1" applyProtection="1">
      <alignment horizontal="center" vertical="center" wrapText="1"/>
      <protection locked="0"/>
    </xf>
    <xf numFmtId="0" fontId="5" fillId="5" borderId="31" xfId="0" applyFont="1" applyFill="1" applyBorder="1" applyAlignment="1" applyProtection="1">
      <alignment horizontal="center" vertical="center" wrapText="1"/>
      <protection locked="0"/>
    </xf>
    <xf numFmtId="0" fontId="5" fillId="7" borderId="13" xfId="0" applyFont="1" applyFill="1" applyBorder="1" applyAlignment="1" applyProtection="1">
      <alignment horizontal="center" vertical="center" wrapText="1"/>
      <protection locked="0"/>
    </xf>
    <xf numFmtId="0" fontId="5" fillId="7" borderId="15" xfId="0" applyFont="1" applyFill="1" applyBorder="1" applyAlignment="1" applyProtection="1">
      <alignment horizontal="center" vertical="center" wrapText="1"/>
      <protection locked="0"/>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3" fillId="0" borderId="4" xfId="0" applyFont="1" applyBorder="1" applyAlignment="1">
      <alignment horizontal="left" vertical="top" wrapText="1"/>
    </xf>
    <xf numFmtId="10" fontId="6" fillId="0" borderId="8"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8" xfId="0" applyFont="1" applyFill="1" applyBorder="1" applyAlignment="1">
      <alignment horizontal="left" vertical="top" wrapText="1"/>
    </xf>
    <xf numFmtId="0" fontId="6" fillId="0" borderId="4" xfId="0" applyFont="1" applyFill="1" applyBorder="1" applyAlignment="1">
      <alignment horizontal="left" vertical="top" wrapText="1"/>
    </xf>
    <xf numFmtId="10" fontId="6" fillId="0" borderId="4" xfId="0" applyNumberFormat="1" applyFont="1" applyFill="1" applyBorder="1" applyAlignment="1">
      <alignment horizontal="center" vertical="center" wrapText="1"/>
    </xf>
    <xf numFmtId="0" fontId="7" fillId="0" borderId="32" xfId="0" applyFont="1" applyFill="1" applyBorder="1" applyAlignment="1">
      <alignment horizontal="left" vertical="top" wrapText="1"/>
    </xf>
    <xf numFmtId="0" fontId="6" fillId="0" borderId="33" xfId="0" applyFont="1" applyFill="1" applyBorder="1" applyAlignment="1">
      <alignment horizontal="left" vertical="top" wrapText="1"/>
    </xf>
    <xf numFmtId="0" fontId="6" fillId="0" borderId="37" xfId="0" applyFont="1" applyFill="1" applyBorder="1" applyAlignment="1">
      <alignment horizontal="center" vertical="center" wrapText="1"/>
    </xf>
    <xf numFmtId="0" fontId="6" fillId="0" borderId="38" xfId="0" applyFont="1" applyFill="1" applyBorder="1" applyAlignment="1">
      <alignment horizontal="center" vertical="center" wrapText="1"/>
    </xf>
    <xf numFmtId="10" fontId="6" fillId="0" borderId="32" xfId="0" applyNumberFormat="1" applyFont="1" applyFill="1" applyBorder="1" applyAlignment="1">
      <alignment horizontal="center" vertical="center" wrapText="1"/>
    </xf>
    <xf numFmtId="10" fontId="6" fillId="0" borderId="33" xfId="0" applyNumberFormat="1" applyFont="1" applyFill="1" applyBorder="1" applyAlignment="1">
      <alignment horizontal="center" vertical="center" wrapText="1"/>
    </xf>
    <xf numFmtId="0" fontId="6" fillId="0" borderId="34" xfId="0" applyFont="1" applyFill="1" applyBorder="1" applyAlignment="1">
      <alignment horizontal="left" vertical="top" wrapText="1"/>
    </xf>
    <xf numFmtId="0" fontId="6" fillId="0" borderId="39" xfId="0" applyFont="1" applyFill="1" applyBorder="1" applyAlignment="1">
      <alignment horizontal="center" vertical="center" wrapText="1"/>
    </xf>
    <xf numFmtId="10" fontId="6" fillId="0" borderId="34" xfId="0" applyNumberFormat="1"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1" fillId="3" borderId="28" xfId="0" applyFont="1" applyFill="1" applyBorder="1" applyAlignment="1">
      <alignment horizontal="center" vertical="center" wrapText="1"/>
    </xf>
  </cellXfs>
  <cellStyles count="1">
    <cellStyle name="Normal"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80"/>
  <sheetViews>
    <sheetView showGridLines="0" tabSelected="1" topLeftCell="B8" zoomScaleNormal="100" zoomScaleSheetLayoutView="85" zoomScalePageLayoutView="55" workbookViewId="0">
      <selection activeCell="O10" sqref="O10"/>
    </sheetView>
  </sheetViews>
  <sheetFormatPr baseColWidth="10" defaultRowHeight="15" x14ac:dyDescent="0.25"/>
  <cols>
    <col min="2" max="2" width="25" customWidth="1"/>
    <col min="3" max="3" width="11.85546875" customWidth="1"/>
    <col min="4" max="4" width="26.28515625" customWidth="1"/>
    <col min="6" max="6" width="21.140625" customWidth="1"/>
    <col min="8" max="8" width="15.85546875" customWidth="1"/>
    <col min="9" max="9" width="11.42578125" style="31"/>
    <col min="10" max="10" width="13.85546875" style="31" customWidth="1"/>
    <col min="11" max="11" width="21" customWidth="1"/>
    <col min="12" max="12" width="15.85546875" customWidth="1"/>
    <col min="13" max="14" width="20.42578125" customWidth="1"/>
    <col min="15" max="15" width="33.7109375" customWidth="1"/>
    <col min="16" max="16" width="31.28515625" customWidth="1"/>
    <col min="17" max="17" width="37.140625" customWidth="1"/>
    <col min="18" max="18" width="15.7109375" customWidth="1"/>
    <col min="21" max="21" width="20.140625" customWidth="1"/>
  </cols>
  <sheetData>
    <row r="1" spans="1:21" x14ac:dyDescent="0.25">
      <c r="A1" s="109" t="s">
        <v>0</v>
      </c>
      <c r="B1" s="110"/>
      <c r="C1" s="111" t="s">
        <v>101</v>
      </c>
      <c r="D1" s="112"/>
      <c r="E1" s="112"/>
      <c r="F1" s="112"/>
      <c r="G1" s="112"/>
      <c r="H1" s="112"/>
      <c r="I1" s="113"/>
      <c r="J1" s="29" t="s">
        <v>1</v>
      </c>
      <c r="K1" s="114" t="s">
        <v>104</v>
      </c>
      <c r="L1" s="115"/>
      <c r="M1" s="115"/>
      <c r="N1" s="115"/>
      <c r="O1" s="115"/>
      <c r="P1" s="115"/>
      <c r="Q1" s="115"/>
      <c r="R1" s="115"/>
      <c r="S1" s="115"/>
      <c r="T1" s="115"/>
      <c r="U1" s="116"/>
    </row>
    <row r="2" spans="1:21" x14ac:dyDescent="0.25">
      <c r="A2" s="117" t="s">
        <v>2</v>
      </c>
      <c r="B2" s="117"/>
      <c r="C2" s="111" t="s">
        <v>164</v>
      </c>
      <c r="D2" s="112"/>
      <c r="E2" s="112"/>
      <c r="F2" s="112"/>
      <c r="G2" s="112"/>
      <c r="H2" s="112"/>
      <c r="I2" s="113"/>
      <c r="J2" s="118" t="s">
        <v>3</v>
      </c>
      <c r="K2" s="119"/>
      <c r="L2" s="120"/>
      <c r="M2" s="121"/>
      <c r="N2" s="121"/>
      <c r="O2" s="121"/>
      <c r="P2" s="121"/>
      <c r="Q2" s="121"/>
      <c r="R2" s="121"/>
      <c r="S2" s="121"/>
      <c r="T2" s="121"/>
      <c r="U2" s="122"/>
    </row>
    <row r="3" spans="1:21" x14ac:dyDescent="0.25">
      <c r="A3" s="117" t="s">
        <v>4</v>
      </c>
      <c r="B3" s="117"/>
      <c r="C3" s="123" t="s">
        <v>102</v>
      </c>
      <c r="D3" s="124"/>
      <c r="E3" s="124"/>
      <c r="F3" s="124"/>
      <c r="G3" s="124"/>
      <c r="H3" s="124"/>
      <c r="I3" s="125"/>
      <c r="J3" s="126" t="s">
        <v>5</v>
      </c>
      <c r="K3" s="127"/>
      <c r="L3" s="120">
        <v>46006</v>
      </c>
      <c r="M3" s="121"/>
      <c r="N3" s="121"/>
      <c r="O3" s="121"/>
      <c r="P3" s="121"/>
      <c r="Q3" s="121"/>
      <c r="R3" s="121"/>
      <c r="S3" s="121"/>
      <c r="T3" s="121"/>
      <c r="U3" s="122"/>
    </row>
    <row r="4" spans="1:21" x14ac:dyDescent="0.25">
      <c r="A4" s="117" t="s">
        <v>6</v>
      </c>
      <c r="B4" s="117"/>
      <c r="C4" s="1" t="s">
        <v>103</v>
      </c>
      <c r="D4" s="2"/>
      <c r="E4" s="2"/>
      <c r="F4" s="2"/>
      <c r="G4" s="2"/>
      <c r="H4" s="2"/>
      <c r="I4" s="21"/>
      <c r="J4" s="27"/>
      <c r="K4" s="20"/>
      <c r="L4" s="21"/>
      <c r="M4" s="21"/>
      <c r="N4" s="21"/>
      <c r="O4" s="21"/>
      <c r="P4" s="21"/>
      <c r="Q4" s="21"/>
      <c r="R4" s="21"/>
      <c r="S4" s="21"/>
      <c r="T4" s="21"/>
      <c r="U4" s="22"/>
    </row>
    <row r="5" spans="1:21" ht="26.25" customHeight="1" thickBot="1" x14ac:dyDescent="0.3">
      <c r="A5" s="148" t="s">
        <v>47</v>
      </c>
      <c r="B5" s="148"/>
      <c r="C5" s="145"/>
      <c r="D5" s="146"/>
      <c r="E5" s="146"/>
      <c r="F5" s="146"/>
      <c r="G5" s="146"/>
      <c r="H5" s="146"/>
      <c r="I5" s="146"/>
      <c r="J5" s="146"/>
      <c r="K5" s="146"/>
      <c r="L5" s="146"/>
      <c r="M5" s="146"/>
      <c r="N5" s="146"/>
      <c r="O5" s="146"/>
      <c r="P5" s="146"/>
      <c r="Q5" s="146"/>
      <c r="R5" s="146"/>
      <c r="S5" s="146"/>
      <c r="T5" s="146"/>
      <c r="U5" s="147"/>
    </row>
    <row r="6" spans="1:21" ht="15.75" x14ac:dyDescent="0.25">
      <c r="A6" s="133" t="s">
        <v>45</v>
      </c>
      <c r="B6" s="134"/>
      <c r="C6" s="135"/>
      <c r="D6" s="135"/>
      <c r="E6" s="135"/>
      <c r="F6" s="135"/>
      <c r="G6" s="135"/>
      <c r="H6" s="135"/>
      <c r="I6" s="135"/>
      <c r="J6" s="135"/>
      <c r="K6" s="135"/>
      <c r="L6" s="135"/>
      <c r="M6" s="135"/>
      <c r="N6" s="135"/>
      <c r="O6" s="135"/>
      <c r="P6" s="136"/>
      <c r="Q6" s="139" t="s">
        <v>44</v>
      </c>
      <c r="R6" s="140"/>
      <c r="S6" s="130" t="s">
        <v>43</v>
      </c>
      <c r="T6" s="131"/>
      <c r="U6" s="132"/>
    </row>
    <row r="7" spans="1:21" ht="37.5" customHeight="1" x14ac:dyDescent="0.25">
      <c r="A7" s="143" t="s">
        <v>7</v>
      </c>
      <c r="B7" s="97" t="s">
        <v>8</v>
      </c>
      <c r="C7" s="97" t="s">
        <v>49</v>
      </c>
      <c r="D7" s="97" t="s">
        <v>9</v>
      </c>
      <c r="E7" s="97" t="s">
        <v>72</v>
      </c>
      <c r="F7" s="97" t="s">
        <v>10</v>
      </c>
      <c r="G7" s="97" t="s">
        <v>11</v>
      </c>
      <c r="H7" s="97"/>
      <c r="I7" s="97" t="s">
        <v>12</v>
      </c>
      <c r="J7" s="97" t="s">
        <v>13</v>
      </c>
      <c r="K7" s="105" t="s">
        <v>14</v>
      </c>
      <c r="L7" s="97" t="s">
        <v>15</v>
      </c>
      <c r="M7" s="97" t="s">
        <v>190</v>
      </c>
      <c r="N7" s="107" t="s">
        <v>165</v>
      </c>
      <c r="O7" s="97" t="s">
        <v>16</v>
      </c>
      <c r="P7" s="103" t="s">
        <v>19</v>
      </c>
      <c r="Q7" s="128" t="s">
        <v>42</v>
      </c>
      <c r="R7" s="141" t="s">
        <v>48</v>
      </c>
      <c r="S7" s="99" t="s">
        <v>17</v>
      </c>
      <c r="T7" s="101" t="s">
        <v>18</v>
      </c>
      <c r="U7" s="137" t="s">
        <v>46</v>
      </c>
    </row>
    <row r="8" spans="1:21" ht="15.75" thickBot="1" x14ac:dyDescent="0.3">
      <c r="A8" s="144"/>
      <c r="B8" s="98"/>
      <c r="C8" s="98"/>
      <c r="D8" s="98"/>
      <c r="E8" s="98"/>
      <c r="F8" s="98"/>
      <c r="G8" s="80" t="s">
        <v>20</v>
      </c>
      <c r="H8" s="80" t="s">
        <v>21</v>
      </c>
      <c r="I8" s="98"/>
      <c r="J8" s="98"/>
      <c r="K8" s="106"/>
      <c r="L8" s="98"/>
      <c r="M8" s="98"/>
      <c r="N8" s="108"/>
      <c r="O8" s="98"/>
      <c r="P8" s="104"/>
      <c r="Q8" s="129"/>
      <c r="R8" s="142"/>
      <c r="S8" s="100"/>
      <c r="T8" s="102"/>
      <c r="U8" s="138"/>
    </row>
    <row r="9" spans="1:21" ht="166.5" customHeight="1" x14ac:dyDescent="0.25">
      <c r="A9" s="157">
        <v>1</v>
      </c>
      <c r="B9" s="155" t="s">
        <v>144</v>
      </c>
      <c r="C9" s="84" t="s">
        <v>53</v>
      </c>
      <c r="D9" s="86" t="s">
        <v>145</v>
      </c>
      <c r="E9" s="81" t="s">
        <v>73</v>
      </c>
      <c r="F9" s="52" t="s">
        <v>140</v>
      </c>
      <c r="G9" s="44">
        <v>44683</v>
      </c>
      <c r="H9" s="44">
        <v>44742</v>
      </c>
      <c r="I9" s="63">
        <f>(H9-G9)/7</f>
        <v>8.4285714285714288</v>
      </c>
      <c r="J9" s="56">
        <v>1</v>
      </c>
      <c r="K9" s="64" t="s">
        <v>108</v>
      </c>
      <c r="L9" s="159">
        <f>AVERAGE(J9:J11)</f>
        <v>1</v>
      </c>
      <c r="M9" s="51" t="s">
        <v>176</v>
      </c>
      <c r="N9" s="51" t="s">
        <v>173</v>
      </c>
      <c r="O9" s="46" t="s">
        <v>111</v>
      </c>
      <c r="P9" s="49" t="s">
        <v>177</v>
      </c>
      <c r="Q9" s="14" t="s">
        <v>193</v>
      </c>
      <c r="R9" s="23" t="s">
        <v>191</v>
      </c>
      <c r="S9" s="16"/>
      <c r="T9" s="13"/>
      <c r="U9" s="17"/>
    </row>
    <row r="10" spans="1:21" ht="280.5" x14ac:dyDescent="0.25">
      <c r="A10" s="158"/>
      <c r="B10" s="156"/>
      <c r="C10" s="85"/>
      <c r="D10" s="87"/>
      <c r="E10" s="62" t="s">
        <v>74</v>
      </c>
      <c r="F10" s="50" t="s">
        <v>105</v>
      </c>
      <c r="G10" s="45">
        <v>44683</v>
      </c>
      <c r="H10" s="45">
        <v>44925</v>
      </c>
      <c r="I10" s="63">
        <f t="shared" ref="I10:I60" si="0">(H10-G10)/7</f>
        <v>34.571428571428569</v>
      </c>
      <c r="J10" s="33">
        <v>1</v>
      </c>
      <c r="K10" s="65" t="s">
        <v>109</v>
      </c>
      <c r="L10" s="160"/>
      <c r="M10" s="53" t="s">
        <v>166</v>
      </c>
      <c r="N10" s="51" t="s">
        <v>173</v>
      </c>
      <c r="O10" s="47" t="s">
        <v>111</v>
      </c>
      <c r="P10" s="19" t="s">
        <v>178</v>
      </c>
      <c r="Q10" s="15" t="s">
        <v>194</v>
      </c>
      <c r="R10" s="24" t="s">
        <v>191</v>
      </c>
      <c r="S10" s="18"/>
      <c r="T10" s="3"/>
      <c r="U10" s="19"/>
    </row>
    <row r="11" spans="1:21" ht="132.75" customHeight="1" x14ac:dyDescent="0.25">
      <c r="A11" s="158"/>
      <c r="B11" s="156"/>
      <c r="C11" s="85"/>
      <c r="D11" s="88"/>
      <c r="E11" s="62" t="s">
        <v>75</v>
      </c>
      <c r="F11" s="50" t="s">
        <v>146</v>
      </c>
      <c r="G11" s="45">
        <v>44683</v>
      </c>
      <c r="H11" s="66">
        <v>44985</v>
      </c>
      <c r="I11" s="63">
        <f t="shared" si="0"/>
        <v>43.142857142857146</v>
      </c>
      <c r="J11" s="33">
        <v>1</v>
      </c>
      <c r="K11" s="65" t="s">
        <v>110</v>
      </c>
      <c r="L11" s="149"/>
      <c r="M11" s="67" t="s">
        <v>156</v>
      </c>
      <c r="N11" s="67" t="s">
        <v>174</v>
      </c>
      <c r="O11" s="47" t="s">
        <v>111</v>
      </c>
      <c r="P11" s="48" t="s">
        <v>160</v>
      </c>
      <c r="Q11" s="15" t="s">
        <v>198</v>
      </c>
      <c r="R11" s="24" t="s">
        <v>192</v>
      </c>
      <c r="S11" s="18"/>
      <c r="T11" s="3"/>
      <c r="U11" s="19"/>
    </row>
    <row r="12" spans="1:21" ht="157.5" customHeight="1" x14ac:dyDescent="0.25">
      <c r="A12" s="158"/>
      <c r="B12" s="156"/>
      <c r="C12" s="84" t="s">
        <v>54</v>
      </c>
      <c r="D12" s="88" t="s">
        <v>148</v>
      </c>
      <c r="E12" s="81" t="s">
        <v>73</v>
      </c>
      <c r="F12" s="52" t="s">
        <v>143</v>
      </c>
      <c r="G12" s="44">
        <v>44774</v>
      </c>
      <c r="H12" s="44">
        <v>44792</v>
      </c>
      <c r="I12" s="63">
        <f t="shared" si="0"/>
        <v>2.5714285714285716</v>
      </c>
      <c r="J12" s="56">
        <v>1</v>
      </c>
      <c r="K12" s="64" t="s">
        <v>112</v>
      </c>
      <c r="L12" s="149">
        <f>AVERAGE(J12:J14)</f>
        <v>1</v>
      </c>
      <c r="M12" s="51" t="s">
        <v>151</v>
      </c>
      <c r="N12" s="51" t="s">
        <v>173</v>
      </c>
      <c r="O12" s="46" t="s">
        <v>167</v>
      </c>
      <c r="P12" s="51" t="s">
        <v>152</v>
      </c>
      <c r="Q12" s="14" t="s">
        <v>195</v>
      </c>
      <c r="R12" s="23" t="s">
        <v>191</v>
      </c>
      <c r="S12" s="16"/>
      <c r="T12" s="13"/>
      <c r="U12" s="17"/>
    </row>
    <row r="13" spans="1:21" ht="154.5" customHeight="1" x14ac:dyDescent="0.25">
      <c r="A13" s="158"/>
      <c r="B13" s="156"/>
      <c r="C13" s="84"/>
      <c r="D13" s="88"/>
      <c r="E13" s="62" t="s">
        <v>74</v>
      </c>
      <c r="F13" s="50" t="s">
        <v>106</v>
      </c>
      <c r="G13" s="45">
        <v>44805</v>
      </c>
      <c r="H13" s="45">
        <v>45291</v>
      </c>
      <c r="I13" s="63">
        <f t="shared" ref="I13" si="1">(H13-G13)/7</f>
        <v>69.428571428571431</v>
      </c>
      <c r="J13" s="33">
        <v>1</v>
      </c>
      <c r="K13" s="65" t="s">
        <v>134</v>
      </c>
      <c r="L13" s="149"/>
      <c r="M13" s="68"/>
      <c r="N13" s="53" t="s">
        <v>168</v>
      </c>
      <c r="O13" s="47" t="s">
        <v>111</v>
      </c>
      <c r="P13" s="48" t="s">
        <v>182</v>
      </c>
      <c r="Q13" s="69" t="s">
        <v>205</v>
      </c>
      <c r="R13" s="24" t="s">
        <v>192</v>
      </c>
      <c r="S13" s="18"/>
      <c r="T13" s="43"/>
      <c r="U13" s="19"/>
    </row>
    <row r="14" spans="1:21" ht="156.75" customHeight="1" x14ac:dyDescent="0.25">
      <c r="A14" s="158"/>
      <c r="B14" s="156"/>
      <c r="C14" s="85"/>
      <c r="D14" s="89"/>
      <c r="E14" s="62" t="s">
        <v>75</v>
      </c>
      <c r="F14" s="50" t="s">
        <v>147</v>
      </c>
      <c r="G14" s="45">
        <v>44866</v>
      </c>
      <c r="H14" s="45">
        <v>44925</v>
      </c>
      <c r="I14" s="63">
        <f>(H14-G14)/7</f>
        <v>8.4285714285714288</v>
      </c>
      <c r="J14" s="33">
        <v>1</v>
      </c>
      <c r="K14" s="65" t="s">
        <v>179</v>
      </c>
      <c r="L14" s="154"/>
      <c r="M14" s="67" t="s">
        <v>161</v>
      </c>
      <c r="N14" s="43" t="s">
        <v>180</v>
      </c>
      <c r="O14" s="55" t="s">
        <v>115</v>
      </c>
      <c r="P14" s="48" t="s">
        <v>181</v>
      </c>
      <c r="Q14" s="70" t="s">
        <v>206</v>
      </c>
      <c r="R14" s="24" t="s">
        <v>192</v>
      </c>
      <c r="S14" s="18"/>
      <c r="T14" s="43"/>
      <c r="U14" s="19"/>
    </row>
    <row r="15" spans="1:21" ht="166.5" customHeight="1" x14ac:dyDescent="0.25">
      <c r="A15" s="150">
        <v>2</v>
      </c>
      <c r="B15" s="153" t="s">
        <v>131</v>
      </c>
      <c r="C15" s="84" t="s">
        <v>55</v>
      </c>
      <c r="D15" s="88" t="s">
        <v>135</v>
      </c>
      <c r="E15" s="81" t="s">
        <v>50</v>
      </c>
      <c r="F15" s="51" t="s">
        <v>149</v>
      </c>
      <c r="G15" s="44">
        <v>44682</v>
      </c>
      <c r="H15" s="44">
        <v>44712</v>
      </c>
      <c r="I15" s="63">
        <f t="shared" si="0"/>
        <v>4.2857142857142856</v>
      </c>
      <c r="J15" s="56">
        <v>1</v>
      </c>
      <c r="K15" s="64" t="s">
        <v>183</v>
      </c>
      <c r="L15" s="149">
        <f>AVERAGE(J15:J16)</f>
        <v>0.97499999999999998</v>
      </c>
      <c r="M15" s="71" t="s">
        <v>157</v>
      </c>
      <c r="N15" s="51" t="s">
        <v>173</v>
      </c>
      <c r="O15" s="46" t="s">
        <v>111</v>
      </c>
      <c r="P15" s="72" t="s">
        <v>184</v>
      </c>
      <c r="Q15" s="14" t="s">
        <v>196</v>
      </c>
      <c r="R15" s="23" t="s">
        <v>191</v>
      </c>
      <c r="S15" s="16"/>
      <c r="T15" s="13"/>
      <c r="U15" s="17"/>
    </row>
    <row r="16" spans="1:21" ht="153" customHeight="1" x14ac:dyDescent="0.25">
      <c r="A16" s="150"/>
      <c r="B16" s="153"/>
      <c r="C16" s="85"/>
      <c r="D16" s="89"/>
      <c r="E16" s="62" t="s">
        <v>52</v>
      </c>
      <c r="F16" s="4" t="s">
        <v>107</v>
      </c>
      <c r="G16" s="45">
        <v>44774</v>
      </c>
      <c r="H16" s="45">
        <v>44926</v>
      </c>
      <c r="I16" s="63">
        <f t="shared" si="0"/>
        <v>21.714285714285715</v>
      </c>
      <c r="J16" s="56">
        <v>0.95</v>
      </c>
      <c r="K16" s="65" t="s">
        <v>116</v>
      </c>
      <c r="L16" s="154"/>
      <c r="M16" s="67" t="s">
        <v>169</v>
      </c>
      <c r="N16" s="53" t="s">
        <v>185</v>
      </c>
      <c r="O16" s="47" t="s">
        <v>117</v>
      </c>
      <c r="P16" s="48" t="s">
        <v>170</v>
      </c>
      <c r="Q16" s="15" t="s">
        <v>199</v>
      </c>
      <c r="R16" s="24" t="s">
        <v>192</v>
      </c>
      <c r="S16" s="18"/>
      <c r="T16" s="28"/>
      <c r="U16" s="19"/>
    </row>
    <row r="17" spans="1:52" ht="102.75" customHeight="1" x14ac:dyDescent="0.25">
      <c r="A17" s="150"/>
      <c r="B17" s="153"/>
      <c r="C17" s="84" t="s">
        <v>56</v>
      </c>
      <c r="D17" s="90" t="s">
        <v>118</v>
      </c>
      <c r="E17" s="81" t="s">
        <v>50</v>
      </c>
      <c r="F17" s="50" t="s">
        <v>136</v>
      </c>
      <c r="G17" s="44">
        <v>44849</v>
      </c>
      <c r="H17" s="44">
        <v>44895</v>
      </c>
      <c r="I17" s="63">
        <f t="shared" si="0"/>
        <v>6.5714285714285712</v>
      </c>
      <c r="J17" s="56">
        <v>1</v>
      </c>
      <c r="K17" s="64" t="s">
        <v>123</v>
      </c>
      <c r="L17" s="149">
        <f>AVERAGE(J17:J18)</f>
        <v>1</v>
      </c>
      <c r="M17" s="52" t="s">
        <v>161</v>
      </c>
      <c r="N17" s="52" t="s">
        <v>186</v>
      </c>
      <c r="O17" s="46" t="s">
        <v>172</v>
      </c>
      <c r="P17" s="49" t="s">
        <v>187</v>
      </c>
      <c r="Q17" s="14" t="s">
        <v>200</v>
      </c>
      <c r="R17" s="24" t="s">
        <v>192</v>
      </c>
      <c r="S17" s="16"/>
      <c r="T17" s="13"/>
      <c r="U17" s="17"/>
    </row>
    <row r="18" spans="1:52" s="57" customFormat="1" ht="63.75" x14ac:dyDescent="0.25">
      <c r="A18" s="150"/>
      <c r="B18" s="153"/>
      <c r="C18" s="84"/>
      <c r="D18" s="87"/>
      <c r="E18" s="81"/>
      <c r="F18" s="50" t="s">
        <v>119</v>
      </c>
      <c r="G18" s="44">
        <v>44896</v>
      </c>
      <c r="H18" s="44">
        <v>44925</v>
      </c>
      <c r="I18" s="63">
        <f t="shared" ref="I18" si="2">(H18-G18)/7</f>
        <v>4.1428571428571432</v>
      </c>
      <c r="J18" s="56" t="s">
        <v>161</v>
      </c>
      <c r="K18" s="64" t="s">
        <v>124</v>
      </c>
      <c r="L18" s="149"/>
      <c r="M18" s="52" t="s">
        <v>161</v>
      </c>
      <c r="N18" s="73"/>
      <c r="O18" s="46" t="s">
        <v>172</v>
      </c>
      <c r="P18" s="17"/>
      <c r="Q18" s="17"/>
      <c r="R18" s="17"/>
      <c r="S18" s="17"/>
      <c r="T18" s="59"/>
      <c r="U18" s="43"/>
      <c r="V18" s="60"/>
      <c r="W18" s="60"/>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row>
    <row r="19" spans="1:52" ht="149.25" customHeight="1" x14ac:dyDescent="0.25">
      <c r="A19" s="150">
        <v>3</v>
      </c>
      <c r="B19" s="152" t="s">
        <v>132</v>
      </c>
      <c r="C19" s="84" t="s">
        <v>57</v>
      </c>
      <c r="D19" s="90" t="s">
        <v>120</v>
      </c>
      <c r="E19" s="81" t="s">
        <v>50</v>
      </c>
      <c r="F19" s="52" t="s">
        <v>137</v>
      </c>
      <c r="G19" s="44">
        <v>44652</v>
      </c>
      <c r="H19" s="44">
        <v>44834</v>
      </c>
      <c r="I19" s="63">
        <f t="shared" si="0"/>
        <v>26</v>
      </c>
      <c r="J19" s="56">
        <v>1</v>
      </c>
      <c r="K19" s="64" t="s">
        <v>125</v>
      </c>
      <c r="L19" s="149">
        <f>AVERAGE(J19:J21)</f>
        <v>1</v>
      </c>
      <c r="M19" s="52" t="s">
        <v>158</v>
      </c>
      <c r="N19" s="52" t="s">
        <v>173</v>
      </c>
      <c r="O19" s="46" t="s">
        <v>129</v>
      </c>
      <c r="P19" s="17" t="s">
        <v>159</v>
      </c>
      <c r="Q19" s="58" t="s">
        <v>197</v>
      </c>
      <c r="R19" s="23" t="s">
        <v>191</v>
      </c>
      <c r="S19" s="16"/>
      <c r="T19" s="13"/>
      <c r="U19" s="17"/>
    </row>
    <row r="20" spans="1:52" ht="114.75" x14ac:dyDescent="0.25">
      <c r="A20" s="151"/>
      <c r="B20" s="153"/>
      <c r="C20" s="85"/>
      <c r="D20" s="87"/>
      <c r="E20" s="62" t="s">
        <v>51</v>
      </c>
      <c r="F20" s="4" t="s">
        <v>121</v>
      </c>
      <c r="G20" s="45">
        <v>45078</v>
      </c>
      <c r="H20" s="45">
        <v>45838</v>
      </c>
      <c r="I20" s="63">
        <f t="shared" si="0"/>
        <v>108.57142857142857</v>
      </c>
      <c r="J20" s="56" t="s">
        <v>161</v>
      </c>
      <c r="K20" s="65" t="s">
        <v>126</v>
      </c>
      <c r="L20" s="154"/>
      <c r="M20" s="54" t="s">
        <v>161</v>
      </c>
      <c r="N20" s="53"/>
      <c r="O20" s="47" t="s">
        <v>130</v>
      </c>
      <c r="P20" s="19"/>
      <c r="Q20" s="15"/>
      <c r="R20" s="24"/>
      <c r="S20" s="18"/>
      <c r="T20" s="28"/>
      <c r="U20" s="19"/>
    </row>
    <row r="21" spans="1:52" ht="89.25" x14ac:dyDescent="0.25">
      <c r="A21" s="151"/>
      <c r="B21" s="153"/>
      <c r="C21" s="85"/>
      <c r="D21" s="88"/>
      <c r="E21" s="62" t="s">
        <v>52</v>
      </c>
      <c r="F21" s="4" t="s">
        <v>138</v>
      </c>
      <c r="G21" s="45">
        <v>45170</v>
      </c>
      <c r="H21" s="45">
        <v>46006</v>
      </c>
      <c r="I21" s="63">
        <f t="shared" si="0"/>
        <v>119.42857142857143</v>
      </c>
      <c r="J21" s="56" t="s">
        <v>161</v>
      </c>
      <c r="K21" s="65" t="s">
        <v>127</v>
      </c>
      <c r="L21" s="154"/>
      <c r="M21" s="54" t="s">
        <v>161</v>
      </c>
      <c r="N21" s="53"/>
      <c r="O21" s="47" t="s">
        <v>111</v>
      </c>
      <c r="P21" s="19"/>
      <c r="Q21" s="15"/>
      <c r="R21" s="24"/>
      <c r="S21" s="18"/>
      <c r="T21" s="28"/>
      <c r="U21" s="19"/>
    </row>
    <row r="22" spans="1:52" ht="76.5" x14ac:dyDescent="0.25">
      <c r="A22" s="162">
        <v>4</v>
      </c>
      <c r="B22" s="161" t="s">
        <v>133</v>
      </c>
      <c r="C22" s="85" t="s">
        <v>58</v>
      </c>
      <c r="D22" s="90" t="s">
        <v>139</v>
      </c>
      <c r="E22" s="81" t="s">
        <v>50</v>
      </c>
      <c r="F22" s="52" t="s">
        <v>140</v>
      </c>
      <c r="G22" s="44">
        <v>44683</v>
      </c>
      <c r="H22" s="44">
        <v>44742</v>
      </c>
      <c r="I22" s="63">
        <f t="shared" si="0"/>
        <v>8.4285714285714288</v>
      </c>
      <c r="J22" s="56">
        <v>1</v>
      </c>
      <c r="K22" s="64" t="s">
        <v>108</v>
      </c>
      <c r="L22" s="149">
        <f>AVERAGE(J22:J24)</f>
        <v>0.83666666666666656</v>
      </c>
      <c r="M22" s="52" t="s">
        <v>153</v>
      </c>
      <c r="N22" s="52" t="s">
        <v>173</v>
      </c>
      <c r="O22" s="46" t="s">
        <v>111</v>
      </c>
      <c r="P22" s="17" t="s">
        <v>150</v>
      </c>
      <c r="Q22" s="14" t="s">
        <v>201</v>
      </c>
      <c r="R22" s="23"/>
      <c r="S22" s="16"/>
      <c r="T22" s="13"/>
      <c r="U22" s="17"/>
    </row>
    <row r="23" spans="1:52" ht="63.75" x14ac:dyDescent="0.25">
      <c r="A23" s="158"/>
      <c r="B23" s="156"/>
      <c r="C23" s="85"/>
      <c r="D23" s="87"/>
      <c r="E23" s="62" t="s">
        <v>51</v>
      </c>
      <c r="F23" s="4" t="s">
        <v>105</v>
      </c>
      <c r="G23" s="45">
        <v>44683</v>
      </c>
      <c r="H23" s="45">
        <v>44925</v>
      </c>
      <c r="I23" s="63">
        <f t="shared" si="0"/>
        <v>34.571428571428569</v>
      </c>
      <c r="J23" s="56">
        <v>1</v>
      </c>
      <c r="K23" s="65" t="s">
        <v>109</v>
      </c>
      <c r="L23" s="154"/>
      <c r="M23" s="53" t="s">
        <v>154</v>
      </c>
      <c r="N23" s="52" t="s">
        <v>173</v>
      </c>
      <c r="O23" s="47" t="s">
        <v>111</v>
      </c>
      <c r="P23" s="19" t="s">
        <v>155</v>
      </c>
      <c r="Q23" s="14" t="s">
        <v>202</v>
      </c>
      <c r="R23" s="24"/>
      <c r="S23" s="18"/>
      <c r="T23" s="28"/>
      <c r="U23" s="19"/>
    </row>
    <row r="24" spans="1:52" ht="153" x14ac:dyDescent="0.25">
      <c r="A24" s="158"/>
      <c r="B24" s="156"/>
      <c r="C24" s="85"/>
      <c r="D24" s="88"/>
      <c r="E24" s="62" t="s">
        <v>52</v>
      </c>
      <c r="F24" s="4" t="s">
        <v>122</v>
      </c>
      <c r="G24" s="45">
        <v>44683</v>
      </c>
      <c r="H24" s="45">
        <v>45534</v>
      </c>
      <c r="I24" s="63">
        <f t="shared" si="0"/>
        <v>121.57142857142857</v>
      </c>
      <c r="J24" s="56">
        <v>0.51</v>
      </c>
      <c r="K24" s="65" t="s">
        <v>128</v>
      </c>
      <c r="L24" s="154"/>
      <c r="M24" s="67" t="s">
        <v>162</v>
      </c>
      <c r="N24" s="47" t="s">
        <v>189</v>
      </c>
      <c r="O24" s="47" t="s">
        <v>111</v>
      </c>
      <c r="P24" s="48" t="s">
        <v>163</v>
      </c>
      <c r="Q24" s="14" t="s">
        <v>204</v>
      </c>
      <c r="R24" s="24" t="s">
        <v>192</v>
      </c>
      <c r="S24" s="18"/>
      <c r="T24" s="28"/>
      <c r="U24" s="19"/>
    </row>
    <row r="25" spans="1:52" ht="192.75" customHeight="1" x14ac:dyDescent="0.25">
      <c r="A25" s="158"/>
      <c r="B25" s="156"/>
      <c r="C25" s="84" t="s">
        <v>59</v>
      </c>
      <c r="D25" s="90" t="s">
        <v>141</v>
      </c>
      <c r="E25" s="81" t="s">
        <v>50</v>
      </c>
      <c r="F25" s="52" t="s">
        <v>143</v>
      </c>
      <c r="G25" s="44">
        <v>44774</v>
      </c>
      <c r="H25" s="44">
        <v>44792</v>
      </c>
      <c r="I25" s="63">
        <f t="shared" si="0"/>
        <v>2.5714285714285716</v>
      </c>
      <c r="J25" s="56">
        <v>1</v>
      </c>
      <c r="K25" s="64" t="s">
        <v>112</v>
      </c>
      <c r="L25" s="149">
        <f>AVERAGE(J25:J27)</f>
        <v>0.72916666666666663</v>
      </c>
      <c r="M25" s="51" t="s">
        <v>171</v>
      </c>
      <c r="N25" s="51" t="s">
        <v>173</v>
      </c>
      <c r="O25" s="46" t="s">
        <v>167</v>
      </c>
      <c r="P25" s="51" t="s">
        <v>152</v>
      </c>
      <c r="Q25" s="14" t="s">
        <v>203</v>
      </c>
      <c r="R25" s="23" t="s">
        <v>191</v>
      </c>
      <c r="S25" s="16"/>
      <c r="T25" s="13"/>
      <c r="U25" s="17"/>
    </row>
    <row r="26" spans="1:52" ht="151.5" customHeight="1" x14ac:dyDescent="0.25">
      <c r="A26" s="158"/>
      <c r="B26" s="156"/>
      <c r="C26" s="85"/>
      <c r="D26" s="87"/>
      <c r="E26" s="62" t="s">
        <v>51</v>
      </c>
      <c r="F26" s="4" t="s">
        <v>106</v>
      </c>
      <c r="G26" s="45">
        <v>44805</v>
      </c>
      <c r="H26" s="45">
        <v>45291</v>
      </c>
      <c r="I26" s="63">
        <f t="shared" si="0"/>
        <v>69.428571428571431</v>
      </c>
      <c r="J26" s="56">
        <v>0.1875</v>
      </c>
      <c r="K26" s="65" t="s">
        <v>113</v>
      </c>
      <c r="L26" s="154"/>
      <c r="M26" s="54" t="s">
        <v>161</v>
      </c>
      <c r="N26" s="53" t="s">
        <v>175</v>
      </c>
      <c r="O26" s="47" t="s">
        <v>114</v>
      </c>
      <c r="P26" s="61" t="s">
        <v>161</v>
      </c>
      <c r="Q26" s="15"/>
      <c r="R26" s="24"/>
      <c r="S26" s="18"/>
      <c r="T26" s="28"/>
      <c r="U26" s="19"/>
    </row>
    <row r="27" spans="1:52" ht="168" customHeight="1" x14ac:dyDescent="0.25">
      <c r="A27" s="91"/>
      <c r="B27" s="152"/>
      <c r="C27" s="85"/>
      <c r="D27" s="88"/>
      <c r="E27" s="62" t="s">
        <v>52</v>
      </c>
      <c r="F27" s="4" t="s">
        <v>147</v>
      </c>
      <c r="G27" s="45">
        <v>44866</v>
      </c>
      <c r="H27" s="45">
        <v>44925</v>
      </c>
      <c r="I27" s="63">
        <f t="shared" ref="I27" si="3">(H27-G27)/7</f>
        <v>8.4285714285714288</v>
      </c>
      <c r="J27" s="56">
        <v>1</v>
      </c>
      <c r="K27" s="65" t="s">
        <v>179</v>
      </c>
      <c r="L27" s="154"/>
      <c r="M27" s="54" t="s">
        <v>161</v>
      </c>
      <c r="N27" s="53" t="s">
        <v>188</v>
      </c>
      <c r="O27" s="55" t="s">
        <v>115</v>
      </c>
      <c r="P27" s="19"/>
      <c r="Q27" s="55" t="s">
        <v>206</v>
      </c>
      <c r="R27" s="24" t="s">
        <v>192</v>
      </c>
      <c r="S27" s="18"/>
      <c r="T27" s="43"/>
      <c r="U27" s="19"/>
    </row>
    <row r="28" spans="1:52" ht="28.35" hidden="1" customHeight="1" x14ac:dyDescent="0.25">
      <c r="A28" s="91">
        <v>8</v>
      </c>
      <c r="B28" s="93"/>
      <c r="C28" s="95" t="s">
        <v>60</v>
      </c>
      <c r="D28" s="88"/>
      <c r="E28" s="25" t="s">
        <v>50</v>
      </c>
      <c r="F28" s="52"/>
      <c r="G28" s="44"/>
      <c r="H28" s="44"/>
      <c r="I28" s="63">
        <f t="shared" si="0"/>
        <v>0</v>
      </c>
      <c r="J28" s="56">
        <v>0</v>
      </c>
      <c r="K28" s="64"/>
      <c r="L28" s="149">
        <f>AVERAGE(J28:J30)</f>
        <v>0</v>
      </c>
      <c r="M28" s="52"/>
      <c r="N28" s="52"/>
      <c r="O28" s="46"/>
      <c r="P28" s="17"/>
      <c r="Q28" s="14"/>
      <c r="R28" s="23"/>
      <c r="S28" s="16"/>
      <c r="T28" s="13"/>
      <c r="U28" s="17"/>
    </row>
    <row r="29" spans="1:52" ht="28.35" hidden="1" customHeight="1" x14ac:dyDescent="0.25">
      <c r="A29" s="92"/>
      <c r="B29" s="94"/>
      <c r="C29" s="96"/>
      <c r="D29" s="89"/>
      <c r="E29" s="26" t="s">
        <v>51</v>
      </c>
      <c r="F29" s="4"/>
      <c r="G29" s="45"/>
      <c r="H29" s="45"/>
      <c r="I29" s="63">
        <f t="shared" si="0"/>
        <v>0</v>
      </c>
      <c r="J29" s="56">
        <v>0</v>
      </c>
      <c r="K29" s="65"/>
      <c r="L29" s="154"/>
      <c r="M29" s="53"/>
      <c r="N29" s="53"/>
      <c r="O29" s="47"/>
      <c r="P29" s="19"/>
      <c r="Q29" s="15"/>
      <c r="R29" s="24"/>
      <c r="S29" s="18"/>
      <c r="T29" s="28"/>
      <c r="U29" s="19"/>
    </row>
    <row r="30" spans="1:52" ht="28.35" hidden="1" customHeight="1" x14ac:dyDescent="0.25">
      <c r="A30" s="92"/>
      <c r="B30" s="94"/>
      <c r="C30" s="96"/>
      <c r="D30" s="89"/>
      <c r="E30" s="26" t="s">
        <v>52</v>
      </c>
      <c r="F30" s="4"/>
      <c r="G30" s="45"/>
      <c r="H30" s="45"/>
      <c r="I30" s="63">
        <f t="shared" si="0"/>
        <v>0</v>
      </c>
      <c r="J30" s="56">
        <v>0</v>
      </c>
      <c r="K30" s="65"/>
      <c r="L30" s="154"/>
      <c r="M30" s="53"/>
      <c r="N30" s="53"/>
      <c r="O30" s="47"/>
      <c r="P30" s="19"/>
      <c r="Q30" s="15"/>
      <c r="R30" s="24"/>
      <c r="S30" s="18"/>
      <c r="T30" s="28"/>
      <c r="U30" s="19"/>
    </row>
    <row r="31" spans="1:52" ht="28.35" hidden="1" customHeight="1" x14ac:dyDescent="0.25">
      <c r="A31" s="91">
        <v>9</v>
      </c>
      <c r="B31" s="93"/>
      <c r="C31" s="95" t="s">
        <v>61</v>
      </c>
      <c r="D31" s="88"/>
      <c r="E31" s="25" t="s">
        <v>50</v>
      </c>
      <c r="F31" s="52"/>
      <c r="G31" s="44"/>
      <c r="H31" s="44"/>
      <c r="I31" s="63">
        <f t="shared" si="0"/>
        <v>0</v>
      </c>
      <c r="J31" s="56">
        <v>0</v>
      </c>
      <c r="K31" s="64"/>
      <c r="L31" s="149">
        <f>AVERAGE(J31:J33)</f>
        <v>0</v>
      </c>
      <c r="M31" s="52"/>
      <c r="N31" s="52"/>
      <c r="O31" s="46"/>
      <c r="P31" s="17"/>
      <c r="Q31" s="14"/>
      <c r="R31" s="23"/>
      <c r="S31" s="16"/>
      <c r="T31" s="13"/>
      <c r="U31" s="17"/>
    </row>
    <row r="32" spans="1:52" ht="28.35" hidden="1" customHeight="1" x14ac:dyDescent="0.25">
      <c r="A32" s="92"/>
      <c r="B32" s="94"/>
      <c r="C32" s="96"/>
      <c r="D32" s="89"/>
      <c r="E32" s="26" t="s">
        <v>51</v>
      </c>
      <c r="F32" s="4"/>
      <c r="G32" s="45"/>
      <c r="H32" s="45"/>
      <c r="I32" s="63">
        <f t="shared" si="0"/>
        <v>0</v>
      </c>
      <c r="J32" s="56">
        <v>0</v>
      </c>
      <c r="K32" s="65"/>
      <c r="L32" s="154"/>
      <c r="M32" s="53"/>
      <c r="N32" s="53"/>
      <c r="O32" s="47"/>
      <c r="P32" s="19"/>
      <c r="Q32" s="15"/>
      <c r="R32" s="24"/>
      <c r="S32" s="18"/>
      <c r="T32" s="28"/>
      <c r="U32" s="19"/>
    </row>
    <row r="33" spans="1:21" ht="28.35" hidden="1" customHeight="1" x14ac:dyDescent="0.25">
      <c r="A33" s="92"/>
      <c r="B33" s="94"/>
      <c r="C33" s="96"/>
      <c r="D33" s="89"/>
      <c r="E33" s="26" t="s">
        <v>52</v>
      </c>
      <c r="F33" s="4"/>
      <c r="G33" s="45"/>
      <c r="H33" s="45"/>
      <c r="I33" s="63">
        <f t="shared" si="0"/>
        <v>0</v>
      </c>
      <c r="J33" s="56">
        <v>0</v>
      </c>
      <c r="K33" s="65"/>
      <c r="L33" s="154"/>
      <c r="M33" s="53"/>
      <c r="N33" s="53"/>
      <c r="O33" s="47"/>
      <c r="P33" s="19"/>
      <c r="Q33" s="15"/>
      <c r="R33" s="24"/>
      <c r="S33" s="18"/>
      <c r="T33" s="28"/>
      <c r="U33" s="19"/>
    </row>
    <row r="34" spans="1:21" ht="28.35" hidden="1" customHeight="1" x14ac:dyDescent="0.25">
      <c r="A34" s="91">
        <v>10</v>
      </c>
      <c r="B34" s="93"/>
      <c r="C34" s="95" t="s">
        <v>62</v>
      </c>
      <c r="D34" s="88"/>
      <c r="E34" s="25" t="s">
        <v>50</v>
      </c>
      <c r="F34" s="52"/>
      <c r="G34" s="44"/>
      <c r="H34" s="44"/>
      <c r="I34" s="63">
        <f t="shared" si="0"/>
        <v>0</v>
      </c>
      <c r="J34" s="56">
        <v>0</v>
      </c>
      <c r="K34" s="64"/>
      <c r="L34" s="149">
        <f>AVERAGE(J34:J36)</f>
        <v>0</v>
      </c>
      <c r="M34" s="52"/>
      <c r="N34" s="52"/>
      <c r="O34" s="46"/>
      <c r="P34" s="17"/>
      <c r="Q34" s="14"/>
      <c r="R34" s="23"/>
      <c r="S34" s="16"/>
      <c r="T34" s="13"/>
      <c r="U34" s="17"/>
    </row>
    <row r="35" spans="1:21" ht="28.35" hidden="1" customHeight="1" x14ac:dyDescent="0.25">
      <c r="A35" s="92"/>
      <c r="B35" s="94"/>
      <c r="C35" s="96"/>
      <c r="D35" s="89"/>
      <c r="E35" s="26" t="s">
        <v>51</v>
      </c>
      <c r="F35" s="4"/>
      <c r="G35" s="45"/>
      <c r="H35" s="45"/>
      <c r="I35" s="63">
        <f t="shared" si="0"/>
        <v>0</v>
      </c>
      <c r="J35" s="56">
        <v>0</v>
      </c>
      <c r="K35" s="65"/>
      <c r="L35" s="154"/>
      <c r="M35" s="53"/>
      <c r="N35" s="53"/>
      <c r="O35" s="47"/>
      <c r="P35" s="19"/>
      <c r="Q35" s="15"/>
      <c r="R35" s="24"/>
      <c r="S35" s="18"/>
      <c r="T35" s="28"/>
      <c r="U35" s="19"/>
    </row>
    <row r="36" spans="1:21" ht="28.35" hidden="1" customHeight="1" x14ac:dyDescent="0.25">
      <c r="A36" s="92"/>
      <c r="B36" s="94"/>
      <c r="C36" s="96"/>
      <c r="D36" s="89"/>
      <c r="E36" s="26" t="s">
        <v>52</v>
      </c>
      <c r="F36" s="4"/>
      <c r="G36" s="45"/>
      <c r="H36" s="45"/>
      <c r="I36" s="63">
        <f t="shared" si="0"/>
        <v>0</v>
      </c>
      <c r="J36" s="56">
        <v>0</v>
      </c>
      <c r="K36" s="65"/>
      <c r="L36" s="154"/>
      <c r="M36" s="53"/>
      <c r="N36" s="53"/>
      <c r="O36" s="47"/>
      <c r="P36" s="19"/>
      <c r="Q36" s="15"/>
      <c r="R36" s="24"/>
      <c r="S36" s="18"/>
      <c r="T36" s="28"/>
      <c r="U36" s="19"/>
    </row>
    <row r="37" spans="1:21" ht="28.35" hidden="1" customHeight="1" x14ac:dyDescent="0.25">
      <c r="A37" s="150">
        <v>11</v>
      </c>
      <c r="B37" s="93"/>
      <c r="C37" s="95" t="s">
        <v>63</v>
      </c>
      <c r="D37" s="88"/>
      <c r="E37" s="25" t="s">
        <v>50</v>
      </c>
      <c r="F37" s="52"/>
      <c r="G37" s="44"/>
      <c r="H37" s="44"/>
      <c r="I37" s="63">
        <f t="shared" si="0"/>
        <v>0</v>
      </c>
      <c r="J37" s="56">
        <v>0</v>
      </c>
      <c r="K37" s="64"/>
      <c r="L37" s="149">
        <f>AVERAGE(J37:J39)</f>
        <v>0</v>
      </c>
      <c r="M37" s="52"/>
      <c r="N37" s="52"/>
      <c r="O37" s="46"/>
      <c r="P37" s="17"/>
      <c r="Q37" s="14"/>
      <c r="R37" s="23"/>
      <c r="S37" s="16"/>
      <c r="T37" s="13"/>
      <c r="U37" s="17"/>
    </row>
    <row r="38" spans="1:21" ht="28.35" hidden="1" customHeight="1" x14ac:dyDescent="0.25">
      <c r="A38" s="151"/>
      <c r="B38" s="94"/>
      <c r="C38" s="96"/>
      <c r="D38" s="89"/>
      <c r="E38" s="26" t="s">
        <v>51</v>
      </c>
      <c r="F38" s="4"/>
      <c r="G38" s="45"/>
      <c r="H38" s="45"/>
      <c r="I38" s="63">
        <f t="shared" si="0"/>
        <v>0</v>
      </c>
      <c r="J38" s="56">
        <v>0</v>
      </c>
      <c r="K38" s="65"/>
      <c r="L38" s="154"/>
      <c r="M38" s="53"/>
      <c r="N38" s="53"/>
      <c r="O38" s="47"/>
      <c r="P38" s="19"/>
      <c r="Q38" s="15"/>
      <c r="R38" s="24"/>
      <c r="S38" s="18"/>
      <c r="T38" s="28"/>
      <c r="U38" s="19"/>
    </row>
    <row r="39" spans="1:21" ht="28.35" hidden="1" customHeight="1" x14ac:dyDescent="0.25">
      <c r="A39" s="151"/>
      <c r="B39" s="94"/>
      <c r="C39" s="96"/>
      <c r="D39" s="89"/>
      <c r="E39" s="26" t="s">
        <v>52</v>
      </c>
      <c r="F39" s="4"/>
      <c r="G39" s="45"/>
      <c r="H39" s="45"/>
      <c r="I39" s="63">
        <f t="shared" si="0"/>
        <v>0</v>
      </c>
      <c r="J39" s="56">
        <v>0</v>
      </c>
      <c r="K39" s="65"/>
      <c r="L39" s="154"/>
      <c r="M39" s="53"/>
      <c r="N39" s="53"/>
      <c r="O39" s="47"/>
      <c r="P39" s="19"/>
      <c r="Q39" s="15"/>
      <c r="R39" s="24"/>
      <c r="S39" s="18"/>
      <c r="T39" s="28"/>
      <c r="U39" s="19"/>
    </row>
    <row r="40" spans="1:21" ht="28.35" hidden="1" customHeight="1" x14ac:dyDescent="0.25">
      <c r="A40" s="91">
        <v>12</v>
      </c>
      <c r="B40" s="93"/>
      <c r="C40" s="95" t="s">
        <v>64</v>
      </c>
      <c r="D40" s="88"/>
      <c r="E40" s="25" t="s">
        <v>50</v>
      </c>
      <c r="F40" s="52"/>
      <c r="G40" s="44"/>
      <c r="H40" s="44"/>
      <c r="I40" s="63">
        <f t="shared" si="0"/>
        <v>0</v>
      </c>
      <c r="J40" s="56">
        <v>0</v>
      </c>
      <c r="K40" s="64"/>
      <c r="L40" s="149">
        <f>AVERAGE(J40:J42)</f>
        <v>0</v>
      </c>
      <c r="M40" s="52"/>
      <c r="N40" s="52"/>
      <c r="O40" s="46"/>
      <c r="P40" s="17"/>
      <c r="Q40" s="14"/>
      <c r="R40" s="23"/>
      <c r="S40" s="16"/>
      <c r="T40" s="13"/>
      <c r="U40" s="17"/>
    </row>
    <row r="41" spans="1:21" ht="28.35" hidden="1" customHeight="1" x14ac:dyDescent="0.25">
      <c r="A41" s="92"/>
      <c r="B41" s="94"/>
      <c r="C41" s="96"/>
      <c r="D41" s="89"/>
      <c r="E41" s="26" t="s">
        <v>51</v>
      </c>
      <c r="F41" s="4"/>
      <c r="G41" s="45"/>
      <c r="H41" s="45"/>
      <c r="I41" s="63">
        <f t="shared" si="0"/>
        <v>0</v>
      </c>
      <c r="J41" s="56">
        <v>0</v>
      </c>
      <c r="K41" s="65"/>
      <c r="L41" s="154"/>
      <c r="M41" s="53"/>
      <c r="N41" s="53"/>
      <c r="O41" s="47"/>
      <c r="P41" s="19"/>
      <c r="Q41" s="15"/>
      <c r="R41" s="24"/>
      <c r="S41" s="18"/>
      <c r="T41" s="28"/>
      <c r="U41" s="19"/>
    </row>
    <row r="42" spans="1:21" ht="28.35" hidden="1" customHeight="1" x14ac:dyDescent="0.25">
      <c r="A42" s="92"/>
      <c r="B42" s="94"/>
      <c r="C42" s="96"/>
      <c r="D42" s="89"/>
      <c r="E42" s="26" t="s">
        <v>52</v>
      </c>
      <c r="F42" s="4"/>
      <c r="G42" s="45"/>
      <c r="H42" s="45"/>
      <c r="I42" s="63">
        <f t="shared" si="0"/>
        <v>0</v>
      </c>
      <c r="J42" s="56">
        <v>0</v>
      </c>
      <c r="K42" s="65"/>
      <c r="L42" s="154"/>
      <c r="M42" s="53"/>
      <c r="N42" s="53"/>
      <c r="O42" s="47"/>
      <c r="P42" s="19"/>
      <c r="Q42" s="15"/>
      <c r="R42" s="24"/>
      <c r="S42" s="18"/>
      <c r="T42" s="28"/>
      <c r="U42" s="19"/>
    </row>
    <row r="43" spans="1:21" ht="28.35" hidden="1" customHeight="1" x14ac:dyDescent="0.25">
      <c r="A43" s="91">
        <v>13</v>
      </c>
      <c r="B43" s="93"/>
      <c r="C43" s="95" t="s">
        <v>65</v>
      </c>
      <c r="D43" s="88"/>
      <c r="E43" s="25" t="s">
        <v>50</v>
      </c>
      <c r="F43" s="52"/>
      <c r="G43" s="44"/>
      <c r="H43" s="44"/>
      <c r="I43" s="63">
        <f t="shared" si="0"/>
        <v>0</v>
      </c>
      <c r="J43" s="56">
        <v>0</v>
      </c>
      <c r="K43" s="64"/>
      <c r="L43" s="149">
        <f>AVERAGE(J43:J45)</f>
        <v>0</v>
      </c>
      <c r="M43" s="52"/>
      <c r="N43" s="52"/>
      <c r="O43" s="46"/>
      <c r="P43" s="17"/>
      <c r="Q43" s="14"/>
      <c r="R43" s="23"/>
      <c r="S43" s="16"/>
      <c r="T43" s="13"/>
      <c r="U43" s="17"/>
    </row>
    <row r="44" spans="1:21" ht="28.35" hidden="1" customHeight="1" x14ac:dyDescent="0.25">
      <c r="A44" s="92"/>
      <c r="B44" s="94"/>
      <c r="C44" s="96"/>
      <c r="D44" s="89"/>
      <c r="E44" s="26" t="s">
        <v>51</v>
      </c>
      <c r="F44" s="4"/>
      <c r="G44" s="45"/>
      <c r="H44" s="45"/>
      <c r="I44" s="63">
        <f t="shared" si="0"/>
        <v>0</v>
      </c>
      <c r="J44" s="56">
        <v>0</v>
      </c>
      <c r="K44" s="65"/>
      <c r="L44" s="154"/>
      <c r="M44" s="53"/>
      <c r="N44" s="53"/>
      <c r="O44" s="47"/>
      <c r="P44" s="19"/>
      <c r="Q44" s="15"/>
      <c r="R44" s="24"/>
      <c r="S44" s="18"/>
      <c r="T44" s="28"/>
      <c r="U44" s="19"/>
    </row>
    <row r="45" spans="1:21" ht="28.35" hidden="1" customHeight="1" x14ac:dyDescent="0.25">
      <c r="A45" s="92"/>
      <c r="B45" s="94"/>
      <c r="C45" s="96"/>
      <c r="D45" s="89"/>
      <c r="E45" s="26" t="s">
        <v>52</v>
      </c>
      <c r="F45" s="4"/>
      <c r="G45" s="45"/>
      <c r="H45" s="45"/>
      <c r="I45" s="63">
        <f t="shared" si="0"/>
        <v>0</v>
      </c>
      <c r="J45" s="56">
        <v>0</v>
      </c>
      <c r="K45" s="65"/>
      <c r="L45" s="154"/>
      <c r="M45" s="53"/>
      <c r="N45" s="53"/>
      <c r="O45" s="47"/>
      <c r="P45" s="19"/>
      <c r="Q45" s="15"/>
      <c r="R45" s="24"/>
      <c r="S45" s="18"/>
      <c r="T45" s="28"/>
      <c r="U45" s="19"/>
    </row>
    <row r="46" spans="1:21" ht="28.35" hidden="1" customHeight="1" x14ac:dyDescent="0.25">
      <c r="A46" s="91">
        <v>14</v>
      </c>
      <c r="B46" s="93"/>
      <c r="C46" s="95" t="s">
        <v>66</v>
      </c>
      <c r="D46" s="88"/>
      <c r="E46" s="25" t="s">
        <v>50</v>
      </c>
      <c r="F46" s="52"/>
      <c r="G46" s="44"/>
      <c r="H46" s="44"/>
      <c r="I46" s="63">
        <f t="shared" si="0"/>
        <v>0</v>
      </c>
      <c r="J46" s="56">
        <v>0</v>
      </c>
      <c r="K46" s="64"/>
      <c r="L46" s="163">
        <f>AVERAGE(J46:J48)</f>
        <v>0</v>
      </c>
      <c r="M46" s="52"/>
      <c r="N46" s="52"/>
      <c r="O46" s="46"/>
      <c r="P46" s="17"/>
      <c r="Q46" s="14"/>
      <c r="R46" s="23"/>
      <c r="S46" s="16"/>
      <c r="T46" s="13"/>
      <c r="U46" s="17"/>
    </row>
    <row r="47" spans="1:21" ht="28.35" hidden="1" customHeight="1" x14ac:dyDescent="0.25">
      <c r="A47" s="92"/>
      <c r="B47" s="94"/>
      <c r="C47" s="96"/>
      <c r="D47" s="89"/>
      <c r="E47" s="26" t="s">
        <v>51</v>
      </c>
      <c r="F47" s="4"/>
      <c r="G47" s="45"/>
      <c r="H47" s="45"/>
      <c r="I47" s="63">
        <f t="shared" si="0"/>
        <v>0</v>
      </c>
      <c r="J47" s="56">
        <v>0</v>
      </c>
      <c r="K47" s="65"/>
      <c r="L47" s="160"/>
      <c r="M47" s="53"/>
      <c r="N47" s="53"/>
      <c r="O47" s="47"/>
      <c r="P47" s="19"/>
      <c r="Q47" s="15"/>
      <c r="R47" s="24"/>
      <c r="S47" s="18"/>
      <c r="T47" s="28"/>
      <c r="U47" s="19"/>
    </row>
    <row r="48" spans="1:21" ht="28.35" hidden="1" customHeight="1" x14ac:dyDescent="0.25">
      <c r="A48" s="92"/>
      <c r="B48" s="94"/>
      <c r="C48" s="96"/>
      <c r="D48" s="89"/>
      <c r="E48" s="26" t="s">
        <v>52</v>
      </c>
      <c r="F48" s="4"/>
      <c r="G48" s="45"/>
      <c r="H48" s="45"/>
      <c r="I48" s="63">
        <f t="shared" si="0"/>
        <v>0</v>
      </c>
      <c r="J48" s="56">
        <v>0</v>
      </c>
      <c r="K48" s="65"/>
      <c r="L48" s="149"/>
      <c r="M48" s="53"/>
      <c r="N48" s="53"/>
      <c r="O48" s="47"/>
      <c r="P48" s="19"/>
      <c r="Q48" s="15"/>
      <c r="R48" s="24"/>
      <c r="S48" s="18"/>
      <c r="T48" s="28"/>
      <c r="U48" s="19"/>
    </row>
    <row r="49" spans="1:21" ht="28.35" hidden="1" customHeight="1" x14ac:dyDescent="0.25">
      <c r="A49" s="91">
        <v>15</v>
      </c>
      <c r="B49" s="93"/>
      <c r="C49" s="95" t="s">
        <v>67</v>
      </c>
      <c r="D49" s="88"/>
      <c r="E49" s="25" t="s">
        <v>50</v>
      </c>
      <c r="F49" s="52"/>
      <c r="G49" s="44"/>
      <c r="H49" s="44"/>
      <c r="I49" s="63">
        <f t="shared" si="0"/>
        <v>0</v>
      </c>
      <c r="J49" s="56">
        <v>0</v>
      </c>
      <c r="K49" s="64"/>
      <c r="L49" s="163">
        <f>AVERAGE(J49:J51)</f>
        <v>0</v>
      </c>
      <c r="M49" s="52"/>
      <c r="N49" s="52"/>
      <c r="O49" s="46"/>
      <c r="P49" s="17"/>
      <c r="Q49" s="14"/>
      <c r="R49" s="23"/>
      <c r="S49" s="16"/>
      <c r="T49" s="13"/>
      <c r="U49" s="17"/>
    </row>
    <row r="50" spans="1:21" ht="28.35" hidden="1" customHeight="1" x14ac:dyDescent="0.25">
      <c r="A50" s="92"/>
      <c r="B50" s="94"/>
      <c r="C50" s="96"/>
      <c r="D50" s="89"/>
      <c r="E50" s="26" t="s">
        <v>51</v>
      </c>
      <c r="F50" s="4"/>
      <c r="G50" s="45"/>
      <c r="H50" s="45"/>
      <c r="I50" s="63">
        <f t="shared" si="0"/>
        <v>0</v>
      </c>
      <c r="J50" s="56">
        <v>0</v>
      </c>
      <c r="K50" s="65"/>
      <c r="L50" s="160"/>
      <c r="M50" s="53"/>
      <c r="N50" s="53"/>
      <c r="O50" s="47"/>
      <c r="P50" s="19"/>
      <c r="Q50" s="15"/>
      <c r="R50" s="24"/>
      <c r="S50" s="18"/>
      <c r="T50" s="28"/>
      <c r="U50" s="19"/>
    </row>
    <row r="51" spans="1:21" ht="28.35" hidden="1" customHeight="1" x14ac:dyDescent="0.25">
      <c r="A51" s="92"/>
      <c r="B51" s="94"/>
      <c r="C51" s="96"/>
      <c r="D51" s="89"/>
      <c r="E51" s="26" t="s">
        <v>52</v>
      </c>
      <c r="F51" s="4"/>
      <c r="G51" s="45"/>
      <c r="H51" s="45"/>
      <c r="I51" s="63">
        <f t="shared" si="0"/>
        <v>0</v>
      </c>
      <c r="J51" s="56">
        <v>0</v>
      </c>
      <c r="K51" s="65"/>
      <c r="L51" s="149"/>
      <c r="M51" s="53"/>
      <c r="N51" s="53"/>
      <c r="O51" s="47"/>
      <c r="P51" s="19"/>
      <c r="Q51" s="15"/>
      <c r="R51" s="24"/>
      <c r="S51" s="18"/>
      <c r="T51" s="28"/>
      <c r="U51" s="19"/>
    </row>
    <row r="52" spans="1:21" ht="28.35" hidden="1" customHeight="1" x14ac:dyDescent="0.25">
      <c r="A52" s="91">
        <v>16</v>
      </c>
      <c r="B52" s="93"/>
      <c r="C52" s="95" t="s">
        <v>68</v>
      </c>
      <c r="D52" s="88"/>
      <c r="E52" s="25" t="s">
        <v>50</v>
      </c>
      <c r="F52" s="52"/>
      <c r="G52" s="44"/>
      <c r="H52" s="44"/>
      <c r="I52" s="63">
        <f t="shared" si="0"/>
        <v>0</v>
      </c>
      <c r="J52" s="56">
        <v>0</v>
      </c>
      <c r="K52" s="64"/>
      <c r="L52" s="163">
        <f>AVERAGE(J52:J54)</f>
        <v>0</v>
      </c>
      <c r="M52" s="52"/>
      <c r="N52" s="52"/>
      <c r="O52" s="46"/>
      <c r="P52" s="17"/>
      <c r="Q52" s="14"/>
      <c r="R52" s="23"/>
      <c r="S52" s="16"/>
      <c r="T52" s="13"/>
      <c r="U52" s="17"/>
    </row>
    <row r="53" spans="1:21" ht="28.35" hidden="1" customHeight="1" x14ac:dyDescent="0.25">
      <c r="A53" s="92"/>
      <c r="B53" s="94"/>
      <c r="C53" s="96"/>
      <c r="D53" s="89"/>
      <c r="E53" s="26" t="s">
        <v>51</v>
      </c>
      <c r="F53" s="4"/>
      <c r="G53" s="45"/>
      <c r="H53" s="45"/>
      <c r="I53" s="63">
        <f t="shared" si="0"/>
        <v>0</v>
      </c>
      <c r="J53" s="56">
        <v>0</v>
      </c>
      <c r="K53" s="65"/>
      <c r="L53" s="160"/>
      <c r="M53" s="53"/>
      <c r="N53" s="53"/>
      <c r="O53" s="47"/>
      <c r="P53" s="19"/>
      <c r="Q53" s="15"/>
      <c r="R53" s="24"/>
      <c r="S53" s="18"/>
      <c r="T53" s="28"/>
      <c r="U53" s="19"/>
    </row>
    <row r="54" spans="1:21" ht="28.35" hidden="1" customHeight="1" x14ac:dyDescent="0.25">
      <c r="A54" s="92"/>
      <c r="B54" s="94"/>
      <c r="C54" s="96"/>
      <c r="D54" s="89"/>
      <c r="E54" s="26" t="s">
        <v>52</v>
      </c>
      <c r="F54" s="4"/>
      <c r="G54" s="45"/>
      <c r="H54" s="45"/>
      <c r="I54" s="63">
        <f t="shared" si="0"/>
        <v>0</v>
      </c>
      <c r="J54" s="56">
        <v>0</v>
      </c>
      <c r="K54" s="65"/>
      <c r="L54" s="149"/>
      <c r="M54" s="53"/>
      <c r="N54" s="53"/>
      <c r="O54" s="47"/>
      <c r="P54" s="19"/>
      <c r="Q54" s="15"/>
      <c r="R54" s="24"/>
      <c r="S54" s="18"/>
      <c r="T54" s="28"/>
      <c r="U54" s="19"/>
    </row>
    <row r="55" spans="1:21" ht="28.35" hidden="1" customHeight="1" x14ac:dyDescent="0.25">
      <c r="A55" s="91">
        <v>17</v>
      </c>
      <c r="B55" s="93"/>
      <c r="C55" s="95" t="s">
        <v>69</v>
      </c>
      <c r="D55" s="88"/>
      <c r="E55" s="25" t="s">
        <v>50</v>
      </c>
      <c r="F55" s="52"/>
      <c r="G55" s="44"/>
      <c r="H55" s="44"/>
      <c r="I55" s="63">
        <f t="shared" si="0"/>
        <v>0</v>
      </c>
      <c r="J55" s="56">
        <v>0</v>
      </c>
      <c r="K55" s="64"/>
      <c r="L55" s="149">
        <f>AVERAGE(J55:J57)</f>
        <v>0</v>
      </c>
      <c r="M55" s="52"/>
      <c r="N55" s="52"/>
      <c r="O55" s="46"/>
      <c r="P55" s="17"/>
      <c r="Q55" s="14"/>
      <c r="R55" s="23"/>
      <c r="S55" s="16"/>
      <c r="T55" s="13"/>
      <c r="U55" s="17"/>
    </row>
    <row r="56" spans="1:21" ht="28.35" hidden="1" customHeight="1" x14ac:dyDescent="0.25">
      <c r="A56" s="92"/>
      <c r="B56" s="94"/>
      <c r="C56" s="96"/>
      <c r="D56" s="89"/>
      <c r="E56" s="26" t="s">
        <v>51</v>
      </c>
      <c r="F56" s="4"/>
      <c r="G56" s="45"/>
      <c r="H56" s="45"/>
      <c r="I56" s="63">
        <f t="shared" si="0"/>
        <v>0</v>
      </c>
      <c r="J56" s="56">
        <v>0</v>
      </c>
      <c r="K56" s="65"/>
      <c r="L56" s="154"/>
      <c r="M56" s="53"/>
      <c r="N56" s="53"/>
      <c r="O56" s="47"/>
      <c r="P56" s="19"/>
      <c r="Q56" s="15"/>
      <c r="R56" s="24"/>
      <c r="S56" s="18"/>
      <c r="T56" s="28"/>
      <c r="U56" s="19"/>
    </row>
    <row r="57" spans="1:21" ht="28.35" hidden="1" customHeight="1" x14ac:dyDescent="0.25">
      <c r="A57" s="92"/>
      <c r="B57" s="94"/>
      <c r="C57" s="96"/>
      <c r="D57" s="89"/>
      <c r="E57" s="26" t="s">
        <v>52</v>
      </c>
      <c r="F57" s="4"/>
      <c r="G57" s="45"/>
      <c r="H57" s="45"/>
      <c r="I57" s="63">
        <f t="shared" si="0"/>
        <v>0</v>
      </c>
      <c r="J57" s="56">
        <v>0</v>
      </c>
      <c r="K57" s="65"/>
      <c r="L57" s="154"/>
      <c r="M57" s="53"/>
      <c r="N57" s="53"/>
      <c r="O57" s="47"/>
      <c r="P57" s="19"/>
      <c r="Q57" s="15"/>
      <c r="R57" s="24"/>
      <c r="S57" s="18"/>
      <c r="T57" s="28"/>
      <c r="U57" s="19"/>
    </row>
    <row r="58" spans="1:21" ht="28.35" hidden="1" customHeight="1" x14ac:dyDescent="0.25">
      <c r="A58" s="91">
        <v>18</v>
      </c>
      <c r="B58" s="93"/>
      <c r="C58" s="95" t="s">
        <v>70</v>
      </c>
      <c r="D58" s="88"/>
      <c r="E58" s="25" t="s">
        <v>50</v>
      </c>
      <c r="F58" s="52"/>
      <c r="G58" s="44"/>
      <c r="H58" s="44"/>
      <c r="I58" s="63">
        <f t="shared" si="0"/>
        <v>0</v>
      </c>
      <c r="J58" s="56">
        <v>0</v>
      </c>
      <c r="K58" s="64"/>
      <c r="L58" s="149">
        <f>AVERAGE(J58:J60)</f>
        <v>0</v>
      </c>
      <c r="M58" s="52"/>
      <c r="N58" s="52"/>
      <c r="O58" s="46"/>
      <c r="P58" s="17"/>
      <c r="Q58" s="14"/>
      <c r="R58" s="23"/>
      <c r="S58" s="16"/>
      <c r="T58" s="13"/>
      <c r="U58" s="17"/>
    </row>
    <row r="59" spans="1:21" ht="28.35" hidden="1" customHeight="1" x14ac:dyDescent="0.25">
      <c r="A59" s="92"/>
      <c r="B59" s="94"/>
      <c r="C59" s="96"/>
      <c r="D59" s="89"/>
      <c r="E59" s="26" t="s">
        <v>51</v>
      </c>
      <c r="F59" s="4"/>
      <c r="G59" s="45"/>
      <c r="H59" s="45"/>
      <c r="I59" s="63">
        <f t="shared" si="0"/>
        <v>0</v>
      </c>
      <c r="J59" s="56">
        <v>0</v>
      </c>
      <c r="K59" s="65"/>
      <c r="L59" s="154"/>
      <c r="M59" s="53"/>
      <c r="N59" s="53"/>
      <c r="O59" s="47"/>
      <c r="P59" s="19"/>
      <c r="Q59" s="15"/>
      <c r="R59" s="24"/>
      <c r="S59" s="18"/>
      <c r="T59" s="28"/>
      <c r="U59" s="19"/>
    </row>
    <row r="60" spans="1:21" ht="28.35" hidden="1" customHeight="1" x14ac:dyDescent="0.25">
      <c r="A60" s="92"/>
      <c r="B60" s="94"/>
      <c r="C60" s="96"/>
      <c r="D60" s="89"/>
      <c r="E60" s="26" t="s">
        <v>52</v>
      </c>
      <c r="F60" s="4"/>
      <c r="G60" s="45"/>
      <c r="H60" s="45"/>
      <c r="I60" s="74">
        <f t="shared" si="0"/>
        <v>0</v>
      </c>
      <c r="J60" s="56">
        <v>0</v>
      </c>
      <c r="K60" s="65"/>
      <c r="L60" s="154"/>
      <c r="M60" s="53"/>
      <c r="N60" s="53"/>
      <c r="O60" s="47"/>
      <c r="P60" s="19"/>
      <c r="Q60" s="15"/>
      <c r="R60" s="24"/>
      <c r="S60" s="18"/>
      <c r="T60" s="28"/>
      <c r="U60" s="19"/>
    </row>
    <row r="61" spans="1:21" ht="30" customHeight="1" x14ac:dyDescent="0.25">
      <c r="A61" s="82" t="s">
        <v>22</v>
      </c>
      <c r="B61" s="82"/>
      <c r="C61" s="82"/>
      <c r="D61" s="82"/>
      <c r="E61" s="5" t="s">
        <v>23</v>
      </c>
      <c r="F61" s="75">
        <f>L9</f>
        <v>1</v>
      </c>
      <c r="G61" s="76"/>
      <c r="H61" s="76"/>
      <c r="I61" s="77"/>
      <c r="J61" s="78"/>
      <c r="K61" s="76"/>
      <c r="L61" s="76"/>
      <c r="M61" s="76"/>
      <c r="N61" s="76"/>
      <c r="O61" s="76"/>
      <c r="P61" s="76"/>
      <c r="Q61" s="76"/>
      <c r="R61" s="76"/>
      <c r="S61" s="8"/>
      <c r="T61" s="8"/>
      <c r="U61" s="8"/>
    </row>
    <row r="62" spans="1:21" x14ac:dyDescent="0.25">
      <c r="A62" s="9"/>
      <c r="B62" s="9"/>
      <c r="C62" s="10"/>
      <c r="D62" s="10"/>
      <c r="E62" s="5" t="s">
        <v>24</v>
      </c>
      <c r="F62" s="75">
        <f>L12</f>
        <v>1</v>
      </c>
      <c r="G62" s="76"/>
      <c r="H62" s="76"/>
      <c r="I62" s="77"/>
      <c r="J62" s="78"/>
      <c r="K62" s="76"/>
      <c r="L62" s="76"/>
      <c r="M62" s="76"/>
      <c r="N62" s="76"/>
      <c r="O62" s="79"/>
      <c r="P62" s="76"/>
      <c r="Q62" s="76"/>
      <c r="R62" s="76"/>
      <c r="S62" s="8"/>
      <c r="T62" s="8"/>
      <c r="U62" s="8"/>
    </row>
    <row r="63" spans="1:21" x14ac:dyDescent="0.25">
      <c r="A63" s="9"/>
      <c r="B63" s="9"/>
      <c r="C63" s="10"/>
      <c r="D63" s="10"/>
      <c r="E63" s="5" t="s">
        <v>25</v>
      </c>
      <c r="F63" s="75">
        <f>L15</f>
        <v>0.97499999999999998</v>
      </c>
      <c r="G63" s="76"/>
      <c r="H63" s="76"/>
      <c r="I63" s="77"/>
      <c r="J63" s="78"/>
      <c r="K63" s="76"/>
      <c r="L63" s="76"/>
      <c r="M63" s="76"/>
      <c r="N63" s="76"/>
      <c r="O63" s="76"/>
      <c r="P63" s="76"/>
      <c r="Q63" s="76"/>
      <c r="R63" s="76"/>
      <c r="S63" s="8"/>
      <c r="T63" s="8"/>
      <c r="U63" s="8"/>
    </row>
    <row r="64" spans="1:21" x14ac:dyDescent="0.25">
      <c r="A64" s="9"/>
      <c r="B64" s="9"/>
      <c r="C64" s="10"/>
      <c r="D64" s="10"/>
      <c r="E64" s="5" t="s">
        <v>26</v>
      </c>
      <c r="F64" s="75">
        <f>L17</f>
        <v>1</v>
      </c>
      <c r="G64" s="76"/>
      <c r="H64" s="76"/>
      <c r="I64" s="77"/>
      <c r="J64" s="78"/>
      <c r="K64" s="76"/>
      <c r="L64" s="76"/>
      <c r="M64" s="76"/>
      <c r="N64" s="76"/>
      <c r="O64" s="76"/>
      <c r="P64" s="76"/>
      <c r="Q64" s="76"/>
      <c r="R64" s="76"/>
      <c r="S64" s="8"/>
      <c r="T64" s="8"/>
      <c r="U64" s="8"/>
    </row>
    <row r="65" spans="1:21" x14ac:dyDescent="0.25">
      <c r="A65" s="9"/>
      <c r="B65" s="9"/>
      <c r="C65" s="10"/>
      <c r="D65" s="10"/>
      <c r="E65" s="5" t="s">
        <v>27</v>
      </c>
      <c r="F65" s="75">
        <f>L19</f>
        <v>1</v>
      </c>
      <c r="G65" s="76"/>
      <c r="H65" s="76"/>
      <c r="I65" s="77"/>
      <c r="J65" s="78"/>
      <c r="K65" s="76"/>
      <c r="L65" s="76"/>
      <c r="M65" s="76"/>
      <c r="N65" s="76"/>
      <c r="O65" s="76"/>
      <c r="P65" s="76"/>
      <c r="Q65" s="76"/>
      <c r="R65" s="76"/>
      <c r="S65" s="8"/>
      <c r="T65" s="8"/>
      <c r="U65" s="8"/>
    </row>
    <row r="66" spans="1:21" x14ac:dyDescent="0.25">
      <c r="A66" s="9"/>
      <c r="B66" s="9"/>
      <c r="C66" s="10"/>
      <c r="D66" s="10"/>
      <c r="E66" s="5" t="s">
        <v>28</v>
      </c>
      <c r="F66" s="75">
        <f>L22</f>
        <v>0.83666666666666656</v>
      </c>
      <c r="G66" s="76"/>
      <c r="H66" s="76"/>
      <c r="I66" s="77"/>
      <c r="J66" s="78"/>
      <c r="K66" s="76"/>
      <c r="L66" s="76"/>
      <c r="M66" s="76"/>
      <c r="N66" s="76"/>
      <c r="O66" s="76"/>
      <c r="P66" s="76"/>
      <c r="Q66" s="76"/>
      <c r="R66" s="76"/>
      <c r="S66" s="8"/>
      <c r="T66" s="8"/>
      <c r="U66" s="8"/>
    </row>
    <row r="67" spans="1:21" x14ac:dyDescent="0.25">
      <c r="A67" s="9"/>
      <c r="B67" s="9"/>
      <c r="C67" s="10"/>
      <c r="D67" s="10"/>
      <c r="E67" s="5" t="s">
        <v>142</v>
      </c>
      <c r="F67" s="75">
        <f>L25</f>
        <v>0.72916666666666663</v>
      </c>
      <c r="G67" s="76"/>
      <c r="H67" s="76"/>
      <c r="I67" s="77"/>
      <c r="J67" s="78"/>
      <c r="K67" s="76"/>
      <c r="L67" s="76"/>
      <c r="M67" s="76"/>
      <c r="N67" s="76"/>
      <c r="O67" s="76"/>
      <c r="P67" s="76"/>
      <c r="Q67" s="76"/>
      <c r="R67" s="76"/>
      <c r="S67" s="8"/>
      <c r="T67" s="8"/>
      <c r="U67" s="8"/>
    </row>
    <row r="68" spans="1:21" hidden="1" x14ac:dyDescent="0.25">
      <c r="A68" s="9"/>
      <c r="B68" s="9"/>
      <c r="C68" s="10"/>
      <c r="D68" s="10"/>
      <c r="E68" s="5" t="s">
        <v>29</v>
      </c>
      <c r="F68" s="6">
        <f>L28</f>
        <v>0</v>
      </c>
      <c r="G68" s="7"/>
      <c r="H68" s="7"/>
      <c r="I68" s="34"/>
      <c r="J68" s="30"/>
      <c r="K68" s="7"/>
      <c r="L68" s="7"/>
      <c r="M68" s="7"/>
      <c r="N68" s="7"/>
      <c r="O68" s="7"/>
      <c r="P68" s="7"/>
      <c r="Q68" s="7"/>
      <c r="R68" s="7"/>
      <c r="S68" s="8"/>
      <c r="T68" s="8"/>
      <c r="U68" s="8"/>
    </row>
    <row r="69" spans="1:21" hidden="1" x14ac:dyDescent="0.25">
      <c r="A69" s="9"/>
      <c r="B69" s="9"/>
      <c r="C69" s="10"/>
      <c r="D69" s="10"/>
      <c r="E69" s="5" t="s">
        <v>30</v>
      </c>
      <c r="F69" s="6">
        <f>L31</f>
        <v>0</v>
      </c>
      <c r="G69" s="7"/>
      <c r="H69" s="7"/>
      <c r="I69" s="34"/>
      <c r="J69" s="30"/>
      <c r="K69" s="7"/>
      <c r="L69" s="7"/>
      <c r="M69" s="7"/>
      <c r="N69" s="7"/>
      <c r="O69" s="7"/>
      <c r="P69" s="7"/>
      <c r="Q69" s="7"/>
      <c r="R69" s="7"/>
      <c r="S69" s="8"/>
      <c r="T69" s="8"/>
      <c r="U69" s="8"/>
    </row>
    <row r="70" spans="1:21" hidden="1" x14ac:dyDescent="0.25">
      <c r="A70" s="9"/>
      <c r="B70" s="9"/>
      <c r="C70" s="10"/>
      <c r="D70" s="10"/>
      <c r="E70" s="5" t="s">
        <v>31</v>
      </c>
      <c r="F70" s="6">
        <f>L34</f>
        <v>0</v>
      </c>
      <c r="G70" s="7"/>
      <c r="H70" s="41"/>
      <c r="I70" s="34"/>
      <c r="J70" s="42"/>
      <c r="K70" s="7"/>
      <c r="L70" s="7"/>
      <c r="M70" s="7"/>
      <c r="N70" s="7"/>
      <c r="O70" s="7"/>
      <c r="P70" s="7"/>
      <c r="Q70" s="7"/>
      <c r="R70" s="7"/>
      <c r="S70" s="8"/>
      <c r="T70" s="8"/>
      <c r="U70" s="8"/>
    </row>
    <row r="71" spans="1:21" hidden="1" x14ac:dyDescent="0.25">
      <c r="A71" s="9"/>
      <c r="B71" s="9"/>
      <c r="C71" s="10"/>
      <c r="D71" s="10"/>
      <c r="E71" s="5" t="s">
        <v>32</v>
      </c>
      <c r="F71" s="6">
        <f>L37</f>
        <v>0</v>
      </c>
      <c r="G71" s="7"/>
      <c r="H71" s="41"/>
      <c r="I71" s="34"/>
      <c r="J71" s="42"/>
      <c r="K71" s="7"/>
      <c r="L71" s="7"/>
      <c r="M71" s="7"/>
      <c r="N71" s="7"/>
      <c r="O71" s="7"/>
      <c r="P71" s="7"/>
      <c r="Q71" s="7"/>
      <c r="R71" s="7"/>
      <c r="S71" s="8"/>
      <c r="T71" s="8"/>
      <c r="U71" s="8"/>
    </row>
    <row r="72" spans="1:21" hidden="1" x14ac:dyDescent="0.25">
      <c r="A72" s="9"/>
      <c r="B72" s="9"/>
      <c r="C72" s="10"/>
      <c r="D72" s="10"/>
      <c r="E72" s="5" t="s">
        <v>33</v>
      </c>
      <c r="F72" s="6">
        <f>L40</f>
        <v>0</v>
      </c>
      <c r="G72" s="7"/>
      <c r="H72" s="41"/>
      <c r="I72" s="34"/>
      <c r="J72" s="42"/>
      <c r="K72" s="7"/>
      <c r="L72" s="7"/>
      <c r="M72" s="7"/>
      <c r="N72" s="7"/>
      <c r="O72" s="7"/>
      <c r="P72" s="7"/>
      <c r="Q72" s="7"/>
      <c r="R72" s="7"/>
      <c r="S72" s="8"/>
      <c r="T72" s="8"/>
      <c r="U72" s="8"/>
    </row>
    <row r="73" spans="1:21" hidden="1" x14ac:dyDescent="0.25">
      <c r="A73" s="9"/>
      <c r="B73" s="9"/>
      <c r="C73" s="10"/>
      <c r="D73" s="10"/>
      <c r="E73" s="5" t="s">
        <v>34</v>
      </c>
      <c r="F73" s="6">
        <f>L43</f>
        <v>0</v>
      </c>
      <c r="G73" s="7"/>
      <c r="H73" s="41"/>
      <c r="I73" s="34"/>
      <c r="J73" s="42"/>
      <c r="K73" s="7"/>
      <c r="L73" s="7"/>
      <c r="M73" s="7"/>
      <c r="N73" s="7"/>
      <c r="O73" s="7"/>
      <c r="P73" s="7"/>
      <c r="Q73" s="7"/>
      <c r="R73" s="7"/>
      <c r="S73" s="8"/>
      <c r="T73" s="8"/>
      <c r="U73" s="8"/>
    </row>
    <row r="74" spans="1:21" hidden="1" x14ac:dyDescent="0.25">
      <c r="A74" s="9"/>
      <c r="B74" s="9"/>
      <c r="C74" s="10"/>
      <c r="D74" s="10"/>
      <c r="E74" s="5" t="s">
        <v>35</v>
      </c>
      <c r="F74" s="6">
        <f>L46</f>
        <v>0</v>
      </c>
      <c r="G74" s="7"/>
      <c r="H74" s="41"/>
      <c r="I74" s="34"/>
      <c r="J74" s="42"/>
      <c r="K74" s="7"/>
      <c r="L74" s="7"/>
      <c r="M74" s="7"/>
      <c r="N74" s="7"/>
      <c r="O74" s="7"/>
      <c r="P74" s="7"/>
      <c r="Q74" s="7"/>
      <c r="R74" s="7"/>
      <c r="S74" s="8"/>
      <c r="T74" s="8"/>
      <c r="U74" s="8"/>
    </row>
    <row r="75" spans="1:21" hidden="1" x14ac:dyDescent="0.25">
      <c r="A75" s="9"/>
      <c r="B75" s="9"/>
      <c r="C75" s="10"/>
      <c r="D75" s="10"/>
      <c r="E75" s="5" t="s">
        <v>36</v>
      </c>
      <c r="F75" s="6">
        <f>L49</f>
        <v>0</v>
      </c>
      <c r="G75" s="7"/>
      <c r="H75" s="41"/>
      <c r="I75" s="34"/>
      <c r="J75" s="42"/>
      <c r="K75" s="7"/>
      <c r="L75" s="7"/>
      <c r="M75" s="7"/>
      <c r="N75" s="7"/>
      <c r="O75" s="7"/>
      <c r="P75" s="7"/>
      <c r="Q75" s="7"/>
      <c r="R75" s="7"/>
      <c r="S75" s="8"/>
      <c r="T75" s="8"/>
      <c r="U75" s="8"/>
    </row>
    <row r="76" spans="1:21" hidden="1" x14ac:dyDescent="0.25">
      <c r="A76" s="9"/>
      <c r="B76" s="9"/>
      <c r="C76" s="10"/>
      <c r="D76" s="10"/>
      <c r="E76" s="5" t="s">
        <v>37</v>
      </c>
      <c r="F76" s="6">
        <f>L52</f>
        <v>0</v>
      </c>
      <c r="G76" s="7"/>
      <c r="H76" s="41"/>
      <c r="I76" s="34"/>
      <c r="J76" s="42"/>
      <c r="K76" s="7"/>
      <c r="L76" s="7"/>
      <c r="M76" s="7"/>
      <c r="N76" s="7"/>
      <c r="O76" s="7"/>
      <c r="P76" s="7"/>
      <c r="Q76" s="7"/>
      <c r="R76" s="7"/>
      <c r="S76" s="8"/>
      <c r="T76" s="8"/>
      <c r="U76" s="8"/>
    </row>
    <row r="77" spans="1:21" hidden="1" x14ac:dyDescent="0.25">
      <c r="A77" s="9"/>
      <c r="B77" s="9"/>
      <c r="C77" s="10"/>
      <c r="D77" s="10"/>
      <c r="E77" s="5" t="s">
        <v>38</v>
      </c>
      <c r="F77" s="6">
        <f>L55</f>
        <v>0</v>
      </c>
      <c r="G77" s="7"/>
      <c r="H77" s="41"/>
      <c r="I77" s="34"/>
      <c r="J77" s="42"/>
      <c r="K77" s="7"/>
      <c r="L77" s="7"/>
      <c r="M77" s="7"/>
      <c r="N77" s="7"/>
      <c r="O77" s="7"/>
      <c r="P77" s="7"/>
      <c r="Q77" s="7"/>
      <c r="R77" s="7"/>
      <c r="S77" s="8"/>
      <c r="T77" s="8"/>
      <c r="U77" s="8"/>
    </row>
    <row r="78" spans="1:21" hidden="1" x14ac:dyDescent="0.25">
      <c r="A78" s="9"/>
      <c r="B78" s="9"/>
      <c r="C78" s="10"/>
      <c r="D78" s="10"/>
      <c r="E78" s="5" t="s">
        <v>39</v>
      </c>
      <c r="F78" s="6">
        <f>L58</f>
        <v>0</v>
      </c>
      <c r="G78" s="7"/>
      <c r="H78" s="41"/>
      <c r="I78" s="34"/>
      <c r="J78" s="42"/>
      <c r="K78" s="7"/>
      <c r="L78" s="7"/>
      <c r="M78" s="7"/>
      <c r="N78" s="7"/>
      <c r="O78" s="7"/>
      <c r="P78" s="7"/>
      <c r="Q78" s="7"/>
      <c r="R78" s="7"/>
      <c r="S78" s="8"/>
      <c r="T78" s="8"/>
      <c r="U78" s="8"/>
    </row>
    <row r="79" spans="1:21" x14ac:dyDescent="0.25">
      <c r="A79" s="9"/>
      <c r="B79" s="9"/>
      <c r="C79" s="10"/>
      <c r="D79" s="10"/>
      <c r="E79" s="11"/>
      <c r="F79" s="12"/>
      <c r="G79" s="7"/>
      <c r="H79" s="41"/>
      <c r="I79" s="42"/>
      <c r="J79" s="42"/>
      <c r="K79" s="7"/>
      <c r="L79" s="7"/>
      <c r="M79" s="7"/>
      <c r="N79" s="7"/>
      <c r="O79" s="7"/>
      <c r="P79" s="7"/>
      <c r="Q79" s="7"/>
      <c r="R79" s="7"/>
      <c r="S79" s="8"/>
      <c r="T79" s="8"/>
      <c r="U79" s="8"/>
    </row>
    <row r="80" spans="1:21" ht="23.25" customHeight="1" x14ac:dyDescent="0.25">
      <c r="A80" s="83" t="s">
        <v>40</v>
      </c>
      <c r="B80" s="83"/>
      <c r="C80" s="83"/>
      <c r="D80" s="83"/>
      <c r="E80" s="32">
        <f>AVERAGE(F61:F67)</f>
        <v>0.93440476190476196</v>
      </c>
      <c r="F80" s="11" t="s">
        <v>41</v>
      </c>
      <c r="G80" s="7"/>
      <c r="H80" s="7"/>
      <c r="I80" s="30"/>
      <c r="J80" s="30"/>
      <c r="K80" s="7"/>
      <c r="L80" s="7"/>
      <c r="M80" s="7"/>
      <c r="N80" s="7"/>
      <c r="O80" s="7"/>
      <c r="P80" s="7"/>
      <c r="Q80" s="7"/>
      <c r="R80" s="7"/>
      <c r="S80" s="8"/>
      <c r="T80" s="8"/>
      <c r="U80" s="8"/>
    </row>
  </sheetData>
  <mergeCells count="123">
    <mergeCell ref="L58:L60"/>
    <mergeCell ref="A55:A57"/>
    <mergeCell ref="B55:B57"/>
    <mergeCell ref="C55:C57"/>
    <mergeCell ref="D55:D57"/>
    <mergeCell ref="L55:L57"/>
    <mergeCell ref="L46:L48"/>
    <mergeCell ref="A43:A45"/>
    <mergeCell ref="B43:B45"/>
    <mergeCell ref="C43:C45"/>
    <mergeCell ref="D43:D45"/>
    <mergeCell ref="L43:L45"/>
    <mergeCell ref="A52:A54"/>
    <mergeCell ref="B52:B54"/>
    <mergeCell ref="C52:C54"/>
    <mergeCell ref="D52:D54"/>
    <mergeCell ref="L52:L54"/>
    <mergeCell ref="A49:A51"/>
    <mergeCell ref="B49:B51"/>
    <mergeCell ref="C49:C51"/>
    <mergeCell ref="D49:D51"/>
    <mergeCell ref="L49:L51"/>
    <mergeCell ref="L34:L36"/>
    <mergeCell ref="A31:A33"/>
    <mergeCell ref="B31:B33"/>
    <mergeCell ref="C31:C33"/>
    <mergeCell ref="D31:D33"/>
    <mergeCell ref="L31:L33"/>
    <mergeCell ref="A40:A42"/>
    <mergeCell ref="B40:B42"/>
    <mergeCell ref="C40:C42"/>
    <mergeCell ref="D40:D42"/>
    <mergeCell ref="L40:L42"/>
    <mergeCell ref="A37:A39"/>
    <mergeCell ref="B37:B39"/>
    <mergeCell ref="C37:C39"/>
    <mergeCell ref="D37:D39"/>
    <mergeCell ref="L37:L39"/>
    <mergeCell ref="D34:D36"/>
    <mergeCell ref="L28:L30"/>
    <mergeCell ref="C22:C24"/>
    <mergeCell ref="D22:D24"/>
    <mergeCell ref="L22:L24"/>
    <mergeCell ref="C25:C27"/>
    <mergeCell ref="D25:D27"/>
    <mergeCell ref="L25:L27"/>
    <mergeCell ref="B22:B27"/>
    <mergeCell ref="A22:A27"/>
    <mergeCell ref="L17:L18"/>
    <mergeCell ref="A19:A21"/>
    <mergeCell ref="B19:B21"/>
    <mergeCell ref="C19:C21"/>
    <mergeCell ref="D19:D21"/>
    <mergeCell ref="L19:L21"/>
    <mergeCell ref="L12:L14"/>
    <mergeCell ref="C15:C16"/>
    <mergeCell ref="D15:D16"/>
    <mergeCell ref="L15:L16"/>
    <mergeCell ref="B9:B14"/>
    <mergeCell ref="A9:A14"/>
    <mergeCell ref="B15:B18"/>
    <mergeCell ref="A15:A18"/>
    <mergeCell ref="L9:L11"/>
    <mergeCell ref="A1:B1"/>
    <mergeCell ref="C1:I1"/>
    <mergeCell ref="K1:U1"/>
    <mergeCell ref="A2:B2"/>
    <mergeCell ref="C2:I2"/>
    <mergeCell ref="J2:K2"/>
    <mergeCell ref="L2:U2"/>
    <mergeCell ref="L7:L8"/>
    <mergeCell ref="A3:B3"/>
    <mergeCell ref="C3:I3"/>
    <mergeCell ref="J3:K3"/>
    <mergeCell ref="L3:U3"/>
    <mergeCell ref="A4:B4"/>
    <mergeCell ref="Q7:Q8"/>
    <mergeCell ref="S6:U6"/>
    <mergeCell ref="A6:P6"/>
    <mergeCell ref="U7:U8"/>
    <mergeCell ref="Q6:R6"/>
    <mergeCell ref="R7:R8"/>
    <mergeCell ref="M7:M8"/>
    <mergeCell ref="A7:A8"/>
    <mergeCell ref="C5:U5"/>
    <mergeCell ref="A5:B5"/>
    <mergeCell ref="B7:B8"/>
    <mergeCell ref="C7:C8"/>
    <mergeCell ref="D7:D8"/>
    <mergeCell ref="E7:E8"/>
    <mergeCell ref="F7:F8"/>
    <mergeCell ref="O7:O8"/>
    <mergeCell ref="S7:S8"/>
    <mergeCell ref="T7:T8"/>
    <mergeCell ref="P7:P8"/>
    <mergeCell ref="G7:H7"/>
    <mergeCell ref="I7:I8"/>
    <mergeCell ref="J7:J8"/>
    <mergeCell ref="K7:K8"/>
    <mergeCell ref="N7:N8"/>
    <mergeCell ref="A61:D61"/>
    <mergeCell ref="A80:D80"/>
    <mergeCell ref="C9:C11"/>
    <mergeCell ref="D9:D11"/>
    <mergeCell ref="C12:C14"/>
    <mergeCell ref="D12:D14"/>
    <mergeCell ref="C17:C18"/>
    <mergeCell ref="D17:D18"/>
    <mergeCell ref="A28:A30"/>
    <mergeCell ref="B28:B30"/>
    <mergeCell ref="C28:C30"/>
    <mergeCell ref="D28:D30"/>
    <mergeCell ref="A34:A36"/>
    <mergeCell ref="B34:B36"/>
    <mergeCell ref="C34:C36"/>
    <mergeCell ref="A46:A48"/>
    <mergeCell ref="B46:B48"/>
    <mergeCell ref="C46:C48"/>
    <mergeCell ref="D46:D48"/>
    <mergeCell ref="A58:A60"/>
    <mergeCell ref="B58:B60"/>
    <mergeCell ref="C58:C60"/>
    <mergeCell ref="D58:D60"/>
  </mergeCells>
  <phoneticPr fontId="16" type="noConversion"/>
  <conditionalFormatting sqref="L9:L12 L14">
    <cfRule type="cellIs" dxfId="10" priority="13" operator="greaterThan">
      <formula>1</formula>
    </cfRule>
  </conditionalFormatting>
  <conditionalFormatting sqref="L15:L16">
    <cfRule type="cellIs" dxfId="9" priority="10" operator="greaterThan">
      <formula>1</formula>
    </cfRule>
    <cfRule type="cellIs" dxfId="8" priority="11" operator="greaterThan">
      <formula>100</formula>
    </cfRule>
  </conditionalFormatting>
  <conditionalFormatting sqref="L17:L18">
    <cfRule type="cellIs" dxfId="7" priority="8" operator="greaterThan">
      <formula>1</formula>
    </cfRule>
    <cfRule type="cellIs" dxfId="6" priority="9" operator="greaterThan">
      <formula>100</formula>
    </cfRule>
  </conditionalFormatting>
  <conditionalFormatting sqref="L19:L21">
    <cfRule type="cellIs" dxfId="5" priority="7" operator="greaterThan">
      <formula>1</formula>
    </cfRule>
  </conditionalFormatting>
  <conditionalFormatting sqref="L22:L24">
    <cfRule type="cellIs" dxfId="4" priority="6" operator="greaterThan">
      <formula>1</formula>
    </cfRule>
  </conditionalFormatting>
  <conditionalFormatting sqref="L25:L27">
    <cfRule type="cellIs" dxfId="3" priority="5" operator="greaterThan">
      <formula>1</formula>
    </cfRule>
  </conditionalFormatting>
  <conditionalFormatting sqref="L28:L30">
    <cfRule type="cellIs" dxfId="2" priority="4" operator="greaterThan">
      <formula>1</formula>
    </cfRule>
  </conditionalFormatting>
  <conditionalFormatting sqref="L31:L60">
    <cfRule type="cellIs" dxfId="1" priority="3" operator="greaterThan">
      <formula>1</formula>
    </cfRule>
  </conditionalFormatting>
  <conditionalFormatting sqref="L13">
    <cfRule type="cellIs" dxfId="0" priority="1" operator="greaterThan">
      <formula>1</formula>
    </cfRule>
  </conditionalFormatting>
  <dataValidations xWindow="1033" yWindow="673" count="4">
    <dataValidation type="date" operator="greaterThanOrEqual" allowBlank="1" showInputMessage="1" showErrorMessage="1" sqref="E61:E65" xr:uid="{00000000-0002-0000-0000-000000000000}">
      <formula1>41426</formula1>
    </dataValidation>
    <dataValidation allowBlank="1" showInputMessage="1" showErrorMessage="1" promptTitle="Validación" prompt="El porcentaje no debe exceder el 100%" sqref="L49 L52 L55:L60 L9:L46" xr:uid="{00000000-0002-0000-0000-000001000000}"/>
    <dataValidation type="date" allowBlank="1" showInputMessage="1" showErrorMessage="1" promptTitle="Validación" prompt="formato DD/MM/AA" sqref="G9:H60" xr:uid="{00000000-0002-0000-0000-000002000000}">
      <formula1>36526</formula1>
      <formula2>47829</formula2>
    </dataValidation>
    <dataValidation operator="greaterThanOrEqual" allowBlank="1" showInputMessage="1" showErrorMessage="1" sqref="E9:E60" xr:uid="{00000000-0002-0000-0000-000003000000}"/>
  </dataValidations>
  <pageMargins left="0.70866141732283472" right="0.70866141732283472" top="0.74803149606299213" bottom="0.74803149606299213" header="0.31496062992125984" footer="0.31496062992125984"/>
  <pageSetup paperSize="5" scale="47" fitToHeight="0" orientation="landscape" horizontalDpi="4294967294" r:id="rId1"/>
  <headerFooter>
    <oddHeader>&amp;L&amp;G&amp;C&amp;"Arial,Negrita"&amp;16&amp;K000000
PLAN DE MEJORAMIENTO ARCHIVÍSTICO&amp;RVersión: 02
2016/07/13
&amp;P de &amp;N</oddHeader>
    <oddFooter>&amp;LProceso: Inspección, Vigilancia y Control ICV&amp;RCódigo: ICV-F-06</oddFooter>
  </headerFooter>
  <rowBreaks count="2" manualBreakCount="2">
    <brk id="14" max="16383" man="1"/>
    <brk id="21" max="16383" man="1"/>
  </rowBreaks>
  <ignoredErrors>
    <ignoredError sqref="L28 L31:L37 L40 L43 L46 L49 L52 L55 L58 L12 L15 L17" formulaRange="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18"/>
  <sheetViews>
    <sheetView workbookViewId="0">
      <selection activeCell="C2" sqref="C2"/>
    </sheetView>
  </sheetViews>
  <sheetFormatPr baseColWidth="10" defaultColWidth="11.42578125" defaultRowHeight="15" x14ac:dyDescent="0.25"/>
  <cols>
    <col min="1" max="1" width="11.42578125" style="36"/>
    <col min="2" max="2" width="25.28515625" style="35" bestFit="1" customWidth="1"/>
    <col min="3" max="3" width="58.42578125" style="36" bestFit="1" customWidth="1"/>
    <col min="4" max="16384" width="11.42578125" style="36"/>
  </cols>
  <sheetData>
    <row r="1" spans="2:3" ht="15.75" customHeight="1" x14ac:dyDescent="0.25"/>
    <row r="2" spans="2:3" ht="60" x14ac:dyDescent="0.25">
      <c r="B2" s="37" t="s">
        <v>93</v>
      </c>
      <c r="C2" s="38" t="s">
        <v>94</v>
      </c>
    </row>
    <row r="3" spans="2:3" x14ac:dyDescent="0.25">
      <c r="B3" s="39"/>
      <c r="C3" s="39"/>
    </row>
    <row r="4" spans="2:3" x14ac:dyDescent="0.25">
      <c r="B4" s="168" t="s">
        <v>96</v>
      </c>
      <c r="C4" s="168"/>
    </row>
    <row r="5" spans="2:3" ht="30" x14ac:dyDescent="0.25">
      <c r="B5" s="37" t="s">
        <v>76</v>
      </c>
      <c r="C5" s="38" t="s">
        <v>97</v>
      </c>
    </row>
    <row r="6" spans="2:3" ht="30" x14ac:dyDescent="0.25">
      <c r="B6" s="37" t="s">
        <v>77</v>
      </c>
      <c r="C6" s="38" t="s">
        <v>98</v>
      </c>
    </row>
    <row r="7" spans="2:3" ht="45" x14ac:dyDescent="0.25">
      <c r="B7" s="37" t="s">
        <v>78</v>
      </c>
      <c r="C7" s="38" t="s">
        <v>99</v>
      </c>
    </row>
    <row r="8" spans="2:3" ht="30" x14ac:dyDescent="0.25">
      <c r="B8" s="37" t="s">
        <v>79</v>
      </c>
      <c r="C8" s="38" t="s">
        <v>71</v>
      </c>
    </row>
    <row r="9" spans="2:3" ht="120" x14ac:dyDescent="0.25">
      <c r="B9" s="37" t="s">
        <v>80</v>
      </c>
      <c r="C9" s="38" t="s">
        <v>100</v>
      </c>
    </row>
    <row r="10" spans="2:3" ht="30" x14ac:dyDescent="0.25">
      <c r="B10" s="37" t="s">
        <v>81</v>
      </c>
      <c r="C10" s="38" t="s">
        <v>82</v>
      </c>
    </row>
    <row r="11" spans="2:3" ht="45" x14ac:dyDescent="0.25">
      <c r="B11" s="37" t="s">
        <v>83</v>
      </c>
      <c r="C11" s="38" t="s">
        <v>84</v>
      </c>
    </row>
    <row r="12" spans="2:3" ht="30" x14ac:dyDescent="0.25">
      <c r="B12" s="37" t="s">
        <v>85</v>
      </c>
      <c r="C12" s="40" t="s">
        <v>86</v>
      </c>
    </row>
    <row r="13" spans="2:3" ht="45" x14ac:dyDescent="0.25">
      <c r="B13" s="37" t="s">
        <v>87</v>
      </c>
      <c r="C13" s="38" t="s">
        <v>88</v>
      </c>
    </row>
    <row r="14" spans="2:3" x14ac:dyDescent="0.25">
      <c r="B14" s="37" t="s">
        <v>89</v>
      </c>
      <c r="C14" s="40" t="s">
        <v>90</v>
      </c>
    </row>
    <row r="15" spans="2:3" ht="45" x14ac:dyDescent="0.25">
      <c r="B15" s="37" t="s">
        <v>91</v>
      </c>
      <c r="C15" s="38" t="s">
        <v>92</v>
      </c>
    </row>
    <row r="16" spans="2:3" ht="45" x14ac:dyDescent="0.25">
      <c r="B16" s="37" t="s">
        <v>91</v>
      </c>
      <c r="C16" s="40"/>
    </row>
    <row r="17" spans="2:3" x14ac:dyDescent="0.25">
      <c r="B17" s="164" t="s">
        <v>95</v>
      </c>
      <c r="C17" s="165"/>
    </row>
    <row r="18" spans="2:3" x14ac:dyDescent="0.25">
      <c r="B18" s="166"/>
      <c r="C18" s="167"/>
    </row>
  </sheetData>
  <mergeCells count="2">
    <mergeCell ref="B17:C18"/>
    <mergeCell ref="B4: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PMA</vt:lpstr>
      <vt:lpstr>Instructivo PMA</vt:lpstr>
      <vt:lpstr>PMA!Títulos_a_imprimir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YENNI MARCELA GASCA MUETE</dc:creator>
  <cp:lastModifiedBy>Claudia Milena Zuluaga Ramirez</cp:lastModifiedBy>
  <cp:lastPrinted>2022-05-23T19:36:53Z</cp:lastPrinted>
  <dcterms:created xsi:type="dcterms:W3CDTF">2016-07-06T19:37:36Z</dcterms:created>
  <dcterms:modified xsi:type="dcterms:W3CDTF">2023-05-15T19:16:16Z</dcterms:modified>
</cp:coreProperties>
</file>