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minhaciendagovco-my.sharepoint.com/personal/lamaya_minhacienda_gov_co/Documents/Documentos/2023/ARL/PMA - AGN a febrero/"/>
    </mc:Choice>
  </mc:AlternateContent>
  <xr:revisionPtr revIDLastSave="94" documentId="8_{A47FF167-DF3F-4D89-BC8E-6A26BA123C4F}" xr6:coauthVersionLast="47" xr6:coauthVersionMax="47" xr10:uidLastSave="{3934C11C-392A-482C-90B7-53B82A249A26}"/>
  <bookViews>
    <workbookView xWindow="-120" yWindow="-120" windowWidth="29040" windowHeight="15840" xr2:uid="{00000000-000D-0000-FFFF-FFFF00000000}"/>
  </bookViews>
  <sheets>
    <sheet name="PMA" sheetId="1" r:id="rId1"/>
    <sheet name="Instructivo PMA" sheetId="4" r:id="rId2"/>
  </sheets>
  <definedNames>
    <definedName name="_xlnm._FilterDatabase" localSheetId="0" hidden="1">PMA!$A$8:$BA$78</definedName>
    <definedName name="_xlnm.Print_Area" localSheetId="0">PMA!$A$1:$V$80</definedName>
    <definedName name="_xlnm.Print_Titles" localSheetId="0">PMA!$6:$8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L17" i="1"/>
  <c r="I13" i="1"/>
  <c r="I18" i="1" l="1"/>
  <c r="I27" i="1"/>
  <c r="I14" i="1" l="1"/>
  <c r="I11" i="1"/>
  <c r="I9" i="1"/>
  <c r="I10" i="1"/>
  <c r="I12" i="1"/>
  <c r="I15" i="1"/>
  <c r="I16" i="1"/>
  <c r="I19" i="1"/>
  <c r="I20" i="1"/>
  <c r="I21" i="1"/>
  <c r="I22" i="1"/>
  <c r="I23" i="1"/>
  <c r="I24" i="1"/>
  <c r="I25" i="1"/>
  <c r="I26" i="1"/>
  <c r="I28" i="1"/>
  <c r="I29" i="1"/>
  <c r="I30" i="1"/>
  <c r="L9" i="1" l="1"/>
  <c r="I31" i="1" l="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L12" i="1" l="1"/>
  <c r="L37" i="1"/>
  <c r="L58" i="1" l="1"/>
  <c r="F78" i="1" s="1"/>
  <c r="L55" i="1"/>
  <c r="F77" i="1" s="1"/>
  <c r="L52" i="1"/>
  <c r="F76" i="1" s="1"/>
  <c r="L49" i="1"/>
  <c r="F75" i="1" s="1"/>
  <c r="L46" i="1"/>
  <c r="F74" i="1" s="1"/>
  <c r="L43" i="1"/>
  <c r="F73" i="1" s="1"/>
  <c r="L40" i="1"/>
  <c r="F72" i="1" s="1"/>
  <c r="F71" i="1"/>
  <c r="L34" i="1"/>
  <c r="F70" i="1" s="1"/>
  <c r="L31" i="1"/>
  <c r="F69" i="1" s="1"/>
  <c r="L28" i="1"/>
  <c r="F68" i="1" s="1"/>
  <c r="L25" i="1"/>
  <c r="F67" i="1" s="1"/>
  <c r="L22" i="1"/>
  <c r="F66" i="1" s="1"/>
  <c r="L19" i="1"/>
  <c r="F65" i="1" s="1"/>
  <c r="F64" i="1"/>
  <c r="L15" i="1"/>
  <c r="F63" i="1" s="1"/>
  <c r="F62" i="1"/>
  <c r="F61" i="1"/>
  <c r="E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R7" authorId="0" shapeId="0" xr:uid="{00000000-0006-0000-0000-000001000000}">
      <text>
        <r>
          <rPr>
            <sz val="9"/>
            <color indexed="81"/>
            <rFont val="Tahoma"/>
            <family val="2"/>
          </rPr>
          <t xml:space="preserve">Dejar las observaciones frente al cumplimiento y efectividad de las tareas implementadas. 
</t>
        </r>
      </text>
    </comment>
    <comment ref="T7" authorId="1" shapeId="0" xr:uid="{00000000-0006-0000-0000-000002000000}">
      <text>
        <r>
          <rPr>
            <b/>
            <sz val="9"/>
            <color indexed="81"/>
            <rFont val="Tahoma"/>
            <family val="2"/>
          </rPr>
          <t xml:space="preserve">Fecha en que se cierra completamente el hallazgo
</t>
        </r>
      </text>
    </comment>
    <comment ref="U7"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<sst xmlns="http://schemas.openxmlformats.org/spreadsheetml/2006/main" count="319" uniqueCount="220">
  <si>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</si>
  <si>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</si>
  <si>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</si>
  <si>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</si>
  <si>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</si>
  <si>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</si>
  <si>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</si>
  <si>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</si>
  <si>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</si>
  <si>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</si>
  <si>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</si>
  <si>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</si>
  <si>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</si>
  <si>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</si>
  <si>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</si>
  <si>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</si>
  <si>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AREAS Y PERSONAS RESPONSABLES</t>
  </si>
  <si>
    <t>FECHA CIERRE HALLAZGO</t>
  </si>
  <si>
    <t>No. RADICADO</t>
  </si>
  <si>
    <t>EVIDENCIAS</t>
  </si>
  <si>
    <t>INICIO</t>
  </si>
  <si>
    <t>FINALIZACIÓN</t>
  </si>
  <si>
    <t>AVANCE DEL PLAN DE CUMPLIMIENTO (ACCIONES)</t>
  </si>
  <si>
    <t>Acción 1</t>
  </si>
  <si>
    <t>Acción 2</t>
  </si>
  <si>
    <t>Acción 3</t>
  </si>
  <si>
    <t>Acción 4</t>
  </si>
  <si>
    <t>Acción 5</t>
  </si>
  <si>
    <t>Acción 6</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</si>
  <si>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</si>
  <si>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</si>
  <si>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</si>
  <si>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</si>
  <si>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</si>
  <si>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</si>
  <si>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</si>
  <si>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</si>
  <si>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</si>
  <si>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</si>
  <si>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</si>
  <si>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</si>
  <si>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</si>
  <si>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</si>
  <si>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</si>
  <si>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</si>
  <si>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</si>
  <si>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</si>
  <si>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</si>
  <si>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</si>
  <si>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</si>
  <si>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M1</t>
  </si>
  <si>
    <t>M2</t>
  </si>
  <si>
    <t>M3</t>
  </si>
  <si>
    <t>ACCION 1</t>
  </si>
  <si>
    <t xml:space="preserve">ACCION 2 </t>
  </si>
  <si>
    <t>ACCION 3</t>
  </si>
  <si>
    <t>ACCION 4</t>
  </si>
  <si>
    <t>ACCION 5</t>
  </si>
  <si>
    <t>ACCION 6</t>
  </si>
  <si>
    <t>ACCION 7</t>
  </si>
  <si>
    <t>ACCION 8</t>
  </si>
  <si>
    <t>ACCION 9</t>
  </si>
  <si>
    <t>ACCION 10</t>
  </si>
  <si>
    <t>ACCION 11</t>
  </si>
  <si>
    <t>ACCION 12</t>
  </si>
  <si>
    <t>ACCION 13</t>
  </si>
  <si>
    <t>ACCION 14</t>
  </si>
  <si>
    <t>ACCION 15</t>
  </si>
  <si>
    <t>ACCION 16</t>
  </si>
  <si>
    <t>ACCION 17</t>
  </si>
  <si>
    <t>ACCION 18</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</si>
  <si>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</si>
  <si>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</si>
  <si>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</si>
  <si>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</si>
  <si>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</si>
  <si>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</si>
  <si>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</si>
  <si>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</si>
  <si>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</si>
  <si>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</si>
  <si>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</si>
  <si>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</si>
  <si>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</si>
  <si>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</si>
  <si>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</si>
  <si>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</si>
  <si>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</si>
  <si>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</si>
  <si>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</si>
  <si>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</si>
  <si>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</si>
  <si>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</si>
  <si>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</si>
  <si>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</si>
  <si>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</si>
  <si>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</si>
  <si>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</si>
  <si>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</si>
  <si>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</si>
  <si>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</si>
  <si>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Ministerio de Hacienda y Crédito Público</t>
  </si>
  <si>
    <t xml:space="preserve">Carlos Andrés Gil Santamaria </t>
  </si>
  <si>
    <t>Coordinador Grupo de Gestión de Información y de Relación con el Ciudadano</t>
  </si>
  <si>
    <t>899.999.090-2</t>
  </si>
  <si>
    <t>Iniciar la recepción de los archivos de gestión por oficina, conforme con el cronograma de entrega definido.</t>
  </si>
  <si>
    <t>Realizar asesorías a las oficinas productoras con acciones de mejora relacionadas a inventarios, cuando estas sean requeridas.</t>
  </si>
  <si>
    <t>Adelantar actividades de capacitación y sensibilización en los temas acordados</t>
  </si>
  <si>
    <t>Cronograma de entrega de documentos al archivo de gestión centralizado.</t>
  </si>
  <si>
    <t>Actas de Centralización de Archivos de Gestión</t>
  </si>
  <si>
    <t>Inventario documental en formato FUID</t>
  </si>
  <si>
    <t>Grupo de Gestión de Información y de Relación con El Ciudadano</t>
  </si>
  <si>
    <t>Oficio Informativo a las áreas</t>
  </si>
  <si>
    <t>Planillas Capacitaciones a la Oficina de Control Interno</t>
  </si>
  <si>
    <t>Grupo de Gestión de Información y de Relación con El Ciudadano
Oficina de Control Interno</t>
  </si>
  <si>
    <t>Piezas Informativas
Planillas de Asistencia</t>
  </si>
  <si>
    <t>Grupo de Gestión de Información y de Relación con El Ciudadano
Grupo de Competencias y Desarrollo Humano</t>
  </si>
  <si>
    <t>Incluir temas específicos de gestión documental en el Plan Institucional de Capacitación PIC para las futuras vigencias.</t>
  </si>
  <si>
    <t>Aprobar Plan de Capacitación Institucional - PIC</t>
  </si>
  <si>
    <t>Desarrollar un Proyecto de Inversión para la elaboración y convalidación de las Tablas de Valoración Documental de la Entidad.</t>
  </si>
  <si>
    <t>Ejecutar las acciones contractuales y administrativas correspondientes para la elaboración y convalidación ante el AGN de las Tablas de Valoración Documental, así como sus anexos.</t>
  </si>
  <si>
    <t>Realizar las actividades de clasificación y ordenación de los documentos entregados por las oficinas productoras, dentro de los tiempos definidos por el Grupo de Gestión de Información y de Relación con el Ciudadano para estas actividades.</t>
  </si>
  <si>
    <t>Diagnóstico de Necesidades</t>
  </si>
  <si>
    <t>malla estructurada para la capacitación</t>
  </si>
  <si>
    <t>Proyecto de Inversión</t>
  </si>
  <si>
    <t>Contrato para la elaboración de las Tablas de Valoración Documental del Ministerio</t>
  </si>
  <si>
    <t>Tablas de Valoración Documental
Certificado de Convalidación Tablas de Valoración Documental</t>
  </si>
  <si>
    <t>Expedientes de archivo debidamente Organizados</t>
  </si>
  <si>
    <t>Grupo de Gestión de Información y de Relación con El Ciudadano
Oficina Asesora de Planeación</t>
  </si>
  <si>
    <t>Grupo de Gestión de Información y de Relación con el Ciudadano
Área Contractual</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</si>
  <si>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</si>
  <si>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</si>
  <si>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</si>
  <si>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Solicitudes de Asesoría (sí se solicitan)</t>
  </si>
  <si>
    <t>Vincular en las áreas de conocimiento definidas en el Plan Institucional de Capacitación PIC 2022 temas de gestión documental.</t>
  </si>
  <si>
    <t>Elaborar propuesta Plan de Capacitación Institucional - PIC con temas de gestión documental</t>
  </si>
  <si>
    <t>Presentar el proyecto de inversión bajo la metodología del DNP, el cual incluya los aspectos tecnicoeconómicos necesarios para la elaboración y convalidación de las TVD.</t>
  </si>
  <si>
    <t>Elaborar y presentar para convalidación ante el AGN las Tablas de Valoración Documental del Ministerio de Hacienda y Crédito Público.</t>
  </si>
  <si>
    <t>Recibir en custodia y administración los archivos de gestión faltantes que son susceptibles de centralizar.</t>
  </si>
  <si>
    <t>Coordinar las fechas y actividades de entrega del archivo, con las oficinas productoras pendientes susceptibles a  centralizar.</t>
  </si>
  <si>
    <t>Realizar verificación y seguimiento de los archivos de gestión que no son susceptibles de centralización, en colaboración con la Oficina de Control Interno</t>
  </si>
  <si>
    <t xml:space="preserve">Acción 7 </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</si>
  <si>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</si>
  <si>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</si>
  <si>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Recibir en custodia y administración los nueve archivos de gestión faltantes que son susceptibles de centralizar.</t>
  </si>
  <si>
    <t>Realizar descripción en el FUID de los expedientes entregados por las oficinas productoras.</t>
  </si>
  <si>
    <t>Adelantar los planes de revisión interna por vigencia.</t>
  </si>
  <si>
    <t>Realizar verificación y seguimiento de los archivos de gestión que no son susceptibles de centralización.</t>
  </si>
  <si>
    <t>Identificar necesidades de capacitación en materia de gestión documental para la vigencia 2022 e incluir en el Plan Institucional de Capacitación.</t>
  </si>
  <si>
    <t>Cronograma</t>
  </si>
  <si>
    <t>El 19 de agosto se envio memorando 3-2022-011147 por parte de la Subdireccion de Servicios y de Relacion con el Ciudadano</t>
  </si>
  <si>
    <t xml:space="preserve">Memorando 3-2022-011147 </t>
  </si>
  <si>
    <t>Se desarrollo cronograma de transferencias</t>
  </si>
  <si>
    <t>Se inicio y finalizo la transferencia de los archivos de gestion</t>
  </si>
  <si>
    <t>Actas de Transferencia</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</si>
  <si>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</si>
  <si>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</si>
  <si>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</si>
  <si>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t xml:space="preserve"> -Perfil del Proyecto
-Cadena de valor del Proyecto
-Anexo Técnico
-05_Reporte_Comparativo_ficha_BPIN_10052022
-Captura transferencia proyecto al Banco de Proyectos de Inversión.</t>
  </si>
  <si>
    <t xml:space="preserve">* Inventarios
</t>
  </si>
  <si>
    <t>NA</t>
  </si>
  <si>
    <t>Se ha venido realizando la organización de los expedientes de los archivos de gestion custodiados.</t>
  </si>
  <si>
    <t xml:space="preserve">José Antonio Ocampo </t>
  </si>
  <si>
    <t>DESCRIPCIÓN DE AVACENES SEPTIEMBRE A NOVIEMBRE 2022</t>
  </si>
  <si>
    <t>Se realizó la transferencia de la documentacion. Es preciso anotar que durante el ejercicio se identifico que el Grupo de Investigacion y Desarrollo no genera documentacion fisica.</t>
  </si>
  <si>
    <t>Secretaría General
Subdirección de Servicios y de Relación con el Ciudadano
Grupo de Gestión de Información y de Relación con el Ciudadano</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</si>
  <si>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</si>
  <si>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publicó una primera pieza para los talleres que se estan desarrollando para el SIED.</t>
  </si>
  <si>
    <t>El 19 de agosto se envió memorando 3-2022-011147 por parte de la Subdireccion de Servicios y de Relación con el Ciudadano</t>
  </si>
  <si>
    <t>Grupo de Gestión de Información y de Relación con El Ciudadano.
Grupo de Competencias y Desarrollo Humano.</t>
  </si>
  <si>
    <t>No presenta avance, ya se culminó la actividad.</t>
  </si>
  <si>
    <t xml:space="preserve">Se completó la actividad, todas las Dependencias cuentan con inventario. </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</si>
  <si>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</si>
  <si>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Se desarrolló cronograma de transferencias.</t>
  </si>
  <si>
    <t>*Cronograma</t>
  </si>
  <si>
    <t>*Actas de Centralización</t>
  </si>
  <si>
    <t>Informes de Auditoría Interna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</si>
  <si>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</si>
  <si>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*Planilla de Asistencia Asesoría Capacitación Organización de la Información </t>
  </si>
  <si>
    <t>Malla estructurada para la capacitación sobre Cultura del Servicio</t>
  </si>
  <si>
    <t>*Malla estructurada capacitación Instrumentos Archivísticos
 *Malla estructurada capacitación SIED Evoluciona (2.0)</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</si>
  <si>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</si>
  <si>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 xml:space="preserve">*Correo Electrónico </t>
  </si>
  <si>
    <t xml:space="preserve">En el último trimestre se ha avanzado un 45%, para un total del 51% en la organización de los archivos de gestión custodiados. </t>
  </si>
  <si>
    <t>DESCRIPCIÓN DE LOS AVANCES JUNIO A AGOSTO 2022</t>
  </si>
  <si>
    <t>Seguimiento efectuado con corte a 31 de agosto de 2022</t>
  </si>
  <si>
    <t>Seguimiento efectuado con corte a 30 de noviembre de 2022</t>
  </si>
  <si>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</si>
  <si>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</si>
  <si>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</si>
  <si>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</si>
  <si>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IDEM respuesta Acción 1 T2</t>
  </si>
  <si>
    <t>IDEM respuesta Acción 1 T3</t>
  </si>
  <si>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</si>
  <si>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DESCRIPCIÓN DE AVACENES FEBRERO DE 2023</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</si>
  <si>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</si>
  <si>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</si>
  <si>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Mediante el Comité Institucional de Gestión y Desempeño   adelantado en  enero de 2023, se aprueba en Plan de Capacitación Institucional -PIC, como se evidencia en el documento</t>
  </si>
  <si>
    <t>* Plan estratégico de Talento Humano 2023. 
EJE TEMÁTICO: Gestión del Conocimiento y la Innovación.
* Acta 01 del Comité Institucional de Gestión y Desempeño</t>
  </si>
  <si>
    <t>*Planillas de asistencia Capacitación SIED versión 2.0</t>
  </si>
  <si>
    <t xml:space="preserve">En el útimo trimestre, se presenta un avance del 60% en las actividades correspondientes a la organización de los archivos de gestión custodiados </t>
  </si>
  <si>
    <t xml:space="preserve">* Reporte de seguimiento
* Inventarios Documentales </t>
  </si>
  <si>
    <t>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t>
  </si>
  <si>
    <t xml:space="preserve">Para el periodo objeto de estudio no se reportaron avances relacionados con tarea. </t>
  </si>
  <si>
    <t xml:space="preserve">Meta cumplida. Se evidenció que a traves del correo corporativo, durante el segundo semestre de 2022, se socializó e invitó a los servidores del MHCP, la programación de capacitaciones relacionadas con la nueva versión del SIED 2,0. Adicionalmente, el Grupo de Gestion de la Información y de Relaciones con el Ciudadano,  suministró listados digitales de asistencia a capacitaciones. </t>
  </si>
  <si>
    <t>Seguimiento efectuado con corte a 28 de febrero de 2023</t>
  </si>
  <si>
    <t xml:space="preserve">Meta cumplida. 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</si>
  <si>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 xml:space="preserve">En desarrollo del seguimiento, se evidenció avance en lo que respecta a la organizacion de archivo gestión custodiados.  Como evidencia se suministró el inventario documental de 8 dependencias y el inventario de reporte de seguimiento señalando el avance de 1076 carpetas, quedando pendiente 725.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</si>
  <si>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</si>
  <si>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 </t>
  </si>
  <si>
    <t xml:space="preserve">Con corte a 30 de noviembre se evidenció la planilla de evidencias de asistenciaa la capacitacion del 31 de agosto 2022. Adicionalmente, en el seguimiento con corte a 28 de febrero, se evidenció remisión del FUID por parte de la Oficina de Control Disciplinario Interno al Grupo de Gestión de la Información y Atencicón con el ciudadano.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</si>
  <si>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Estrategico de Talento Humano. 
Igualmente, se consultó citado Plan, publicado en la página web de la entidad.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</si>
  <si>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</si>
  <si>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</si>
  <si>
    <t>Se realizó acompañamiento a la ODCI el día 24 de febrero, con la finalidad de realizar seguimiento al avance de la organización de la información.</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</si>
  <si>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</si>
  <si>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r>
      <t>* Se adjunta proyecto de Acta Número 01 del Comité Institucional de Gestión y Desempeño, realizado entre el 26 y el 27 de enero de 2023.Página 9, numeral 5.4</t>
    </r>
    <r>
      <rPr>
        <i/>
        <sz val="10"/>
        <color theme="1"/>
        <rFont val="Arial"/>
        <family val="2"/>
      </rPr>
      <t xml:space="preserve"> "Política de Gestión Documental".</t>
    </r>
    <r>
      <rPr>
        <sz val="10"/>
        <color theme="1"/>
        <rFont val="Arial"/>
        <family val="2"/>
      </rPr>
      <t xml:space="preserve">
Es de aclarar que dicha Acta será aprobada en el próximo Comité, el cual se realizará en el mes de abril de la presente vigencia.
*Se adjunta correo electrónico del 24 de febrero de 2023, evidenciando el seguimiento realizado en la OCDI, en cuanto al diligenciamiento del FUID.  </t>
    </r>
  </si>
  <si>
    <t xml:space="preserve">*Memorando 3-2022-017147
* Se adjunta proyecto de Acta Número 01 del Comité Institucional de Gestión y Desempeño, realizado entre el 26 y el 27 de enero de 2023.Página 9, numeral 5.4 "Política de Gestión Documental".
Es de aclarar que dicha Acta será aprobada en el próximo Comité, el cual se realizará en el mes de abril de la presente vigencia.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</si>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</sst>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1"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sz val="8"/>
      <name val="Arial"/>
      <family val="2"/>
    </font>
    <font>
      <sz val="8"/>
      <name val="Calibri"/>
      <family val="2"/>
      <scheme val="minor"/>
    </font>
    <font>
      <b/>
      <sz val="11"/>
      <color theme="1"/>
      <name val="Arial"/>
      <family val="2"/>
    </font>
    <font>
      <sz val="11"/>
      <name val="Calibri"/>
      <family val="2"/>
      <scheme val="minor"/>
    </font>
    <font>
      <i/>
      <sz val="10"/>
      <color theme="1"/>
      <name val="Arial"/>
      <family val="2"/>
    </font>
    <font>
      <sz val="8"/>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73">
    <xf numFmtId="0" fontId="0" fillId="0" borderId="0" xfId="0"/>
    <xf numFmtId="0" fontId="8" fillId="0" borderId="4" xfId="0" applyFont="1" applyBorder="1" applyAlignment="1">
      <alignment horizontal="justify" vertical="top" wrapText="1"/>
    </xf>
    <xf numFmtId="0" fontId="4" fillId="0" borderId="4" xfId="0" applyFont="1" applyBorder="1" applyAlignment="1">
      <alignment horizontal="justify" vertical="top"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7" fillId="0" borderId="0" xfId="0" applyFont="1" applyAlignment="1">
      <alignment horizontal="right"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8" fillId="0" borderId="8" xfId="0" applyFont="1" applyBorder="1" applyAlignment="1">
      <alignment horizontal="justify" vertical="top" wrapText="1"/>
    </xf>
    <xf numFmtId="0" fontId="8" fillId="0" borderId="20" xfId="0" applyFont="1" applyBorder="1" applyAlignment="1">
      <alignment horizontal="justify" vertical="top" wrapText="1"/>
    </xf>
    <xf numFmtId="0" fontId="8" fillId="0" borderId="18" xfId="0" applyFont="1" applyBorder="1" applyAlignment="1">
      <alignment horizontal="justify" vertical="top" wrapText="1"/>
    </xf>
    <xf numFmtId="0" fontId="8" fillId="0" borderId="22" xfId="0" applyFont="1" applyBorder="1" applyAlignment="1">
      <alignment horizontal="justify" vertical="top" wrapText="1"/>
    </xf>
    <xf numFmtId="0" fontId="8" fillId="0" borderId="23" xfId="0" applyFont="1" applyBorder="1" applyAlignment="1">
      <alignment horizontal="justify" vertical="top" wrapText="1"/>
    </xf>
    <xf numFmtId="0" fontId="8" fillId="0" borderId="13" xfId="0" applyFont="1" applyBorder="1" applyAlignment="1">
      <alignment horizontal="justify" vertical="top" wrapText="1"/>
    </xf>
    <xf numFmtId="0" fontId="8" fillId="0" borderId="24" xfId="0" applyFont="1" applyBorder="1" applyAlignment="1">
      <alignment horizontal="justify" vertical="top"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27" xfId="0" applyFont="1" applyBorder="1" applyAlignment="1">
      <alignment horizontal="justify" vertical="top" wrapText="1"/>
    </xf>
    <xf numFmtId="0" fontId="8" fillId="0" borderId="29" xfId="0" applyFont="1" applyBorder="1" applyAlignment="1">
      <alignment horizontal="justify" vertical="top" wrapText="1"/>
    </xf>
    <xf numFmtId="0" fontId="6"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xf>
    <xf numFmtId="0" fontId="8" fillId="0" borderId="0" xfId="0" applyFont="1" applyAlignment="1">
      <alignment horizontal="center" vertical="center" wrapText="1"/>
    </xf>
    <xf numFmtId="0" fontId="0" fillId="0" borderId="0" xfId="0" applyAlignment="1">
      <alignment horizontal="center"/>
    </xf>
    <xf numFmtId="10" fontId="7" fillId="0" borderId="0" xfId="0" applyNumberFormat="1" applyFont="1" applyAlignment="1">
      <alignment horizontal="center" vertical="center" wrapText="1"/>
    </xf>
    <xf numFmtId="10" fontId="6" fillId="0" borderId="4" xfId="0" applyNumberFormat="1" applyFont="1" applyBorder="1" applyAlignment="1">
      <alignment horizontal="center" vertical="center" wrapText="1"/>
    </xf>
    <xf numFmtId="1" fontId="6" fillId="3" borderId="0" xfId="0" applyNumberFormat="1" applyFont="1" applyFill="1" applyAlignment="1">
      <alignment horizontal="center" vertical="top"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4" xfId="0" applyFill="1" applyBorder="1" applyAlignment="1">
      <alignment horizontal="center" vertical="center"/>
    </xf>
    <xf numFmtId="14" fontId="6" fillId="0" borderId="8"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0" fontId="8" fillId="0" borderId="8"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23" xfId="0" applyFont="1" applyBorder="1" applyAlignment="1">
      <alignment horizontal="justify" vertical="center" wrapText="1"/>
    </xf>
    <xf numFmtId="0" fontId="4"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8" xfId="0" applyFont="1" applyBorder="1" applyAlignment="1">
      <alignment horizontal="justify" vertical="top" wrapText="1"/>
    </xf>
    <xf numFmtId="0" fontId="6" fillId="0" borderId="4" xfId="0" applyFont="1" applyBorder="1" applyAlignment="1">
      <alignment horizontal="justify" vertical="top" wrapTex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10" fontId="6" fillId="0" borderId="8" xfId="0" applyNumberFormat="1" applyFont="1" applyBorder="1" applyAlignment="1">
      <alignment horizontal="center" vertical="center" wrapText="1"/>
    </xf>
    <xf numFmtId="0" fontId="0" fillId="7" borderId="0" xfId="0" applyFill="1"/>
    <xf numFmtId="0" fontId="8" fillId="0" borderId="35" xfId="0" applyFont="1" applyBorder="1" applyAlignment="1">
      <alignment horizontal="justify" vertical="top" wrapText="1"/>
    </xf>
    <xf numFmtId="0" fontId="8" fillId="3" borderId="0" xfId="0" applyFont="1" applyFill="1" applyAlignment="1">
      <alignment horizontal="justify" vertical="top" wrapText="1"/>
    </xf>
    <xf numFmtId="0" fontId="8" fillId="7" borderId="4" xfId="0" applyFont="1" applyFill="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9"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4" xfId="0" applyFont="1" applyBorder="1" applyAlignment="1">
      <alignment horizontal="justify" vertical="center" wrapText="1"/>
    </xf>
    <xf numFmtId="0" fontId="6" fillId="0" borderId="4" xfId="0" applyFont="1" applyBorder="1" applyAlignment="1">
      <alignment horizontal="left" vertical="center" wrapText="1"/>
    </xf>
    <xf numFmtId="0" fontId="15" fillId="0" borderId="8" xfId="0" applyFont="1" applyBorder="1" applyAlignment="1">
      <alignment horizontal="justify" vertical="top" wrapText="1"/>
    </xf>
    <xf numFmtId="0" fontId="8" fillId="0" borderId="23" xfId="0" applyFont="1" applyBorder="1" applyAlignment="1">
      <alignment horizontal="left" vertical="center" wrapText="1"/>
    </xf>
    <xf numFmtId="0" fontId="0" fillId="0" borderId="4" xfId="0" applyBorder="1" applyAlignment="1">
      <alignment horizontal="left" vertical="top" wrapText="1"/>
    </xf>
    <xf numFmtId="1" fontId="6" fillId="0" borderId="4" xfId="0" applyNumberFormat="1" applyFont="1" applyBorder="1" applyAlignment="1">
      <alignment horizontal="center" vertical="center" wrapText="1"/>
    </xf>
    <xf numFmtId="1" fontId="6" fillId="0" borderId="0" xfId="0" applyNumberFormat="1" applyFont="1" applyAlignment="1">
      <alignment horizontal="center" vertical="top" wrapText="1"/>
    </xf>
    <xf numFmtId="0" fontId="5" fillId="7" borderId="1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6" xfId="0" applyFont="1" applyBorder="1" applyAlignment="1">
      <alignment horizontal="center" vertical="center"/>
    </xf>
    <xf numFmtId="0" fontId="8" fillId="0" borderId="18"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9" xfId="0" applyFont="1" applyBorder="1" applyAlignment="1">
      <alignment horizontal="justify" vertical="top" wrapText="1"/>
    </xf>
    <xf numFmtId="0" fontId="6" fillId="0" borderId="18" xfId="0" applyFont="1" applyBorder="1" applyAlignment="1">
      <alignment horizontal="justify" vertical="top" wrapText="1"/>
    </xf>
    <xf numFmtId="0" fontId="18" fillId="0" borderId="8" xfId="0" applyFont="1" applyBorder="1" applyAlignment="1">
      <alignment horizontal="left" vertical="top" wrapText="1"/>
    </xf>
    <xf numFmtId="0" fontId="6" fillId="0" borderId="23" xfId="0" applyFont="1" applyBorder="1" applyAlignment="1">
      <alignment horizontal="justify" vertical="top" wrapText="1"/>
    </xf>
    <xf numFmtId="0" fontId="6" fillId="0" borderId="20" xfId="0" applyFont="1" applyBorder="1" applyAlignment="1">
      <alignment horizontal="justify" vertical="top" wrapText="1"/>
    </xf>
    <xf numFmtId="0" fontId="6" fillId="0" borderId="24" xfId="0" applyFont="1" applyBorder="1" applyAlignment="1">
      <alignment horizontal="center" vertical="center" wrapText="1"/>
    </xf>
    <xf numFmtId="10" fontId="6" fillId="0" borderId="8" xfId="0" applyNumberFormat="1" applyFont="1" applyBorder="1" applyAlignment="1">
      <alignment horizontal="center" vertical="center" wrapText="1"/>
    </xf>
    <xf numFmtId="10" fontId="6" fillId="0" borderId="4" xfId="0" applyNumberFormat="1" applyFont="1" applyBorder="1" applyAlignment="1">
      <alignment horizontal="center" vertical="center" wrapText="1"/>
    </xf>
    <xf numFmtId="0" fontId="6"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6" fillId="0" borderId="8" xfId="0" applyFont="1" applyBorder="1" applyAlignment="1">
      <alignment horizontal="justify" vertical="top" wrapText="1"/>
    </xf>
    <xf numFmtId="0" fontId="6" fillId="0" borderId="4" xfId="0" applyFont="1" applyBorder="1" applyAlignment="1">
      <alignment horizontal="justify" vertical="top" wrapText="1"/>
    </xf>
    <xf numFmtId="0" fontId="5" fillId="2" borderId="8"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6" fillId="0" borderId="8" xfId="0" applyFont="1" applyBorder="1" applyAlignment="1">
      <alignment vertical="center" wrapText="1"/>
    </xf>
    <xf numFmtId="0" fontId="8" fillId="0" borderId="4" xfId="0" applyFont="1" applyBorder="1" applyAlignment="1">
      <alignment vertical="center" wrapText="1"/>
    </xf>
    <xf numFmtId="10" fontId="6" fillId="0" borderId="34" xfId="0" applyNumberFormat="1" applyFont="1" applyBorder="1" applyAlignment="1">
      <alignment horizontal="center" vertical="center" wrapText="1"/>
    </xf>
    <xf numFmtId="10" fontId="6" fillId="0" borderId="3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0" fontId="5" fillId="7" borderId="4" xfId="0" applyFont="1" applyFill="1" applyBorder="1" applyAlignment="1">
      <alignment horizontal="center" vertical="center" textRotation="89" wrapText="1"/>
    </xf>
    <xf numFmtId="0" fontId="6" fillId="0" borderId="34" xfId="0" applyFont="1" applyBorder="1" applyAlignment="1">
      <alignment vertical="center" wrapText="1"/>
    </xf>
    <xf numFmtId="0" fontId="6" fillId="0" borderId="33" xfId="0" applyFont="1" applyBorder="1" applyAlignment="1">
      <alignment vertical="center" wrapText="1"/>
    </xf>
    <xf numFmtId="0" fontId="5" fillId="7" borderId="8" xfId="0" applyFont="1" applyFill="1" applyBorder="1" applyAlignment="1">
      <alignment horizontal="center" vertical="center" textRotation="89" wrapText="1"/>
    </xf>
    <xf numFmtId="0" fontId="6" fillId="0" borderId="34" xfId="0" applyFont="1" applyBorder="1" applyAlignment="1">
      <alignment horizontal="left" vertical="top" wrapText="1"/>
    </xf>
    <xf numFmtId="0" fontId="6" fillId="0" borderId="33" xfId="0" applyFont="1" applyBorder="1" applyAlignment="1">
      <alignment horizontal="left" vertical="top" wrapText="1"/>
    </xf>
    <xf numFmtId="0" fontId="6" fillId="0" borderId="8" xfId="0" applyFont="1" applyBorder="1" applyAlignment="1">
      <alignment horizontal="left" vertical="top" wrapText="1"/>
    </xf>
    <xf numFmtId="0" fontId="6" fillId="0" borderId="3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 xfId="0" applyFont="1" applyBorder="1" applyAlignment="1">
      <alignment horizontal="left" vertical="top" wrapText="1"/>
    </xf>
    <xf numFmtId="0" fontId="7" fillId="0" borderId="32" xfId="0" applyFont="1" applyBorder="1" applyAlignment="1">
      <alignment horizontal="left" vertical="top" wrapText="1"/>
    </xf>
    <xf numFmtId="0" fontId="6" fillId="0" borderId="37" xfId="0" applyFont="1" applyBorder="1" applyAlignment="1">
      <alignment horizontal="center" vertical="center" wrapText="1"/>
    </xf>
    <xf numFmtId="10" fontId="6" fillId="0" borderId="32" xfId="0" applyNumberFormat="1" applyFont="1" applyBorder="1" applyAlignment="1">
      <alignment horizontal="center" vertical="center" wrapText="1"/>
    </xf>
    <xf numFmtId="0" fontId="1" fillId="0" borderId="1" xfId="0" applyFont="1" applyBorder="1" applyAlignment="1">
      <alignment horizontal="left"/>
    </xf>
    <xf numFmtId="0" fontId="1" fillId="0" borderId="2" xfId="0" applyFont="1" applyBorder="1" applyAlignment="1">
      <alignment horizontal="left"/>
    </xf>
    <xf numFmtId="0" fontId="17" fillId="0" borderId="1"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5" fillId="0" borderId="4" xfId="0" applyFont="1" applyBorder="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5" fillId="7" borderId="4" xfId="0" applyFont="1" applyFill="1" applyBorder="1" applyAlignment="1" applyProtection="1">
      <alignment horizontal="center" vertical="center" wrapText="1"/>
      <protection locked="0"/>
    </xf>
    <xf numFmtId="0" fontId="5" fillId="7" borderId="16" xfId="0" applyFont="1" applyFill="1" applyBorder="1" applyAlignment="1" applyProtection="1">
      <alignment horizontal="center" vertical="center" wrapText="1"/>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5" fillId="5" borderId="18"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12" fillId="4" borderId="2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7" xfId="0" applyFont="1" applyFill="1" applyBorder="1" applyAlignment="1">
      <alignment horizontal="center" vertical="center"/>
    </xf>
    <xf numFmtId="0" fontId="12" fillId="5" borderId="9"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5" fillId="5" borderId="30" xfId="0" applyFont="1" applyFill="1" applyBorder="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3" fillId="0" borderId="4" xfId="0" applyFont="1" applyBorder="1" applyAlignment="1">
      <alignment horizontal="left" vertical="top" wrapText="1"/>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14" fillId="7" borderId="4" xfId="0" applyFont="1" applyFill="1" applyBorder="1" applyAlignment="1" applyProtection="1">
      <alignment horizontal="center" vertical="center" wrapText="1"/>
      <protection locked="0"/>
    </xf>
    <xf numFmtId="0" fontId="14" fillId="7" borderId="16" xfId="0" applyFont="1" applyFill="1" applyBorder="1" applyAlignment="1" applyProtection="1">
      <alignment horizontal="center" vertical="center" wrapText="1"/>
      <protection locked="0"/>
    </xf>
    <xf numFmtId="0" fontId="5" fillId="7" borderId="34" xfId="0" applyFont="1" applyFill="1" applyBorder="1" applyAlignment="1" applyProtection="1">
      <alignment horizontal="center" vertical="center" wrapText="1"/>
      <protection locked="0"/>
    </xf>
    <xf numFmtId="0" fontId="5" fillId="7" borderId="40" xfId="0" applyFont="1" applyFill="1" applyBorder="1" applyAlignment="1" applyProtection="1">
      <alignment horizontal="center" vertical="center" wrapText="1"/>
      <protection locked="0"/>
    </xf>
    <xf numFmtId="0" fontId="7" fillId="0" borderId="0" xfId="0" applyFont="1" applyAlignment="1">
      <alignment horizontal="right" vertical="center" wrapText="1"/>
    </xf>
    <xf numFmtId="0" fontId="6" fillId="0" borderId="32" xfId="0" applyFont="1" applyBorder="1" applyAlignment="1">
      <alignmen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8" fillId="0" borderId="4" xfId="0" applyFont="1" applyFill="1" applyBorder="1" applyAlignment="1">
      <alignment horizontal="justify" vertical="top" wrapText="1"/>
    </xf>
    <xf numFmtId="0" fontId="8" fillId="0" borderId="4" xfId="0" applyFont="1" applyBorder="1" applyAlignment="1">
      <alignment horizontal="left" vertical="center" wrapText="1"/>
    </xf>
    <xf numFmtId="0" fontId="8" fillId="3" borderId="24" xfId="0" applyFont="1" applyFill="1" applyBorder="1" applyAlignment="1">
      <alignment horizontal="justify" vertical="top" wrapText="1"/>
    </xf>
    <xf numFmtId="0" fontId="8" fillId="3" borderId="24" xfId="0" applyFont="1" applyFill="1" applyBorder="1" applyAlignment="1">
      <alignment horizontal="justify" vertical="center" wrapText="1"/>
    </xf>
    <xf numFmtId="10" fontId="6" fillId="0" borderId="4" xfId="0" applyNumberFormat="1" applyFont="1" applyFill="1" applyBorder="1" applyAlignment="1">
      <alignment horizontal="center" vertical="center" wrapText="1"/>
    </xf>
    <xf numFmtId="0" fontId="8" fillId="0" borderId="20" xfId="0" applyFont="1" applyBorder="1" applyAlignment="1">
      <alignment horizontal="left" vertical="top" wrapText="1"/>
    </xf>
    <xf numFmtId="0" fontId="20" fillId="3" borderId="4" xfId="0" applyFont="1" applyFill="1" applyBorder="1" applyAlignment="1">
      <alignment horizontal="justify" vertical="top" wrapText="1"/>
    </xf>
    <xf numFmtId="0" fontId="8" fillId="3" borderId="8" xfId="0" applyFont="1" applyFill="1" applyBorder="1" applyAlignment="1">
      <alignment horizontal="justify" vertical="center" wrapText="1"/>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80"/>
  <sheetViews>
    <sheetView showGridLines="0" tabSelected="1" topLeftCell="G7" zoomScale="80" zoomScaleNormal="80" zoomScaleSheetLayoutView="30" zoomScalePageLayoutView="55" workbookViewId="0">
      <selection activeCell="R9" sqref="R9"/>
    </sheetView>
  </sheetViews>
  <sheetFormatPr baseColWidth="10" defaultRowHeight="15" x14ac:dyDescent="0.25"/>
  <cols>
    <col min="2" max="2" width="25" customWidth="1"/>
    <col min="3" max="3" width="11.85546875" customWidth="1"/>
    <col min="4" max="4" width="26.28515625" customWidth="1"/>
    <col min="6" max="6" width="21.140625" customWidth="1"/>
    <col min="8" max="8" width="16.42578125" customWidth="1"/>
    <col min="9" max="9" width="11.42578125" style="28"/>
    <col min="10" max="10" width="13.85546875" style="28" customWidth="1"/>
    <col min="11" max="11" width="21" customWidth="1"/>
    <col min="12" max="12" width="15.85546875" customWidth="1"/>
    <col min="13" max="13" width="20.42578125" customWidth="1"/>
    <col min="14" max="14" width="35.28515625" customWidth="1"/>
    <col min="15" max="15" width="26.85546875" customWidth="1"/>
    <col min="16" max="16" width="33.7109375" customWidth="1"/>
    <col min="17" max="17" width="29.28515625" customWidth="1"/>
    <col min="18" max="18" width="60.42578125" customWidth="1"/>
    <col min="19" max="19" width="15.7109375" customWidth="1"/>
    <col min="22" max="22" width="20.140625" customWidth="1"/>
  </cols>
  <sheetData>
    <row r="1" spans="1:22" x14ac:dyDescent="0.25">
      <c r="A1" s="106" t="s">
        <v>0</v>
      </c>
      <c r="B1" s="107"/>
      <c r="C1" s="108" t="s">
        <v>101</v>
      </c>
      <c r="D1" s="109"/>
      <c r="E1" s="109"/>
      <c r="F1" s="109"/>
      <c r="G1" s="109"/>
      <c r="H1" s="109"/>
      <c r="I1" s="110"/>
      <c r="J1" s="26" t="s">
        <v>1</v>
      </c>
      <c r="K1" s="111" t="s">
        <v>104</v>
      </c>
      <c r="L1" s="112"/>
      <c r="M1" s="112"/>
      <c r="N1" s="112"/>
      <c r="O1" s="112"/>
      <c r="P1" s="112"/>
      <c r="Q1" s="112"/>
      <c r="R1" s="112"/>
      <c r="S1" s="112"/>
      <c r="T1" s="112"/>
      <c r="U1" s="112"/>
      <c r="V1" s="113"/>
    </row>
    <row r="2" spans="1:22" x14ac:dyDescent="0.25">
      <c r="A2" s="114" t="s">
        <v>2</v>
      </c>
      <c r="B2" s="114"/>
      <c r="C2" s="108" t="s">
        <v>162</v>
      </c>
      <c r="D2" s="109"/>
      <c r="E2" s="109"/>
      <c r="F2" s="109"/>
      <c r="G2" s="109"/>
      <c r="H2" s="109"/>
      <c r="I2" s="110"/>
      <c r="J2" s="115" t="s">
        <v>3</v>
      </c>
      <c r="K2" s="116"/>
      <c r="L2" s="117"/>
      <c r="M2" s="118"/>
      <c r="N2" s="118"/>
      <c r="O2" s="118"/>
      <c r="P2" s="118"/>
      <c r="Q2" s="118"/>
      <c r="R2" s="118"/>
      <c r="S2" s="118"/>
      <c r="T2" s="118"/>
      <c r="U2" s="118"/>
      <c r="V2" s="119"/>
    </row>
    <row r="3" spans="1:22" x14ac:dyDescent="0.25">
      <c r="A3" s="114" t="s">
        <v>4</v>
      </c>
      <c r="B3" s="114"/>
      <c r="C3" s="122" t="s">
        <v>102</v>
      </c>
      <c r="D3" s="123"/>
      <c r="E3" s="123"/>
      <c r="F3" s="123"/>
      <c r="G3" s="123"/>
      <c r="H3" s="123"/>
      <c r="I3" s="124"/>
      <c r="J3" s="125" t="s">
        <v>5</v>
      </c>
      <c r="K3" s="126"/>
      <c r="L3" s="117">
        <v>46006</v>
      </c>
      <c r="M3" s="118"/>
      <c r="N3" s="118"/>
      <c r="O3" s="118"/>
      <c r="P3" s="118"/>
      <c r="Q3" s="118"/>
      <c r="R3" s="118"/>
      <c r="S3" s="118"/>
      <c r="T3" s="118"/>
      <c r="U3" s="118"/>
      <c r="V3" s="119"/>
    </row>
    <row r="4" spans="1:22" x14ac:dyDescent="0.25">
      <c r="A4" s="114" t="s">
        <v>6</v>
      </c>
      <c r="B4" s="114"/>
      <c r="C4" s="68" t="s">
        <v>103</v>
      </c>
      <c r="D4" s="69"/>
      <c r="E4" s="69"/>
      <c r="F4" s="69"/>
      <c r="G4" s="69"/>
      <c r="H4" s="69"/>
      <c r="I4" s="70"/>
      <c r="J4" s="25"/>
      <c r="K4" s="18"/>
      <c r="L4" s="19"/>
      <c r="M4" s="19"/>
      <c r="N4" s="19"/>
      <c r="O4" s="19"/>
      <c r="P4" s="19"/>
      <c r="Q4" s="19"/>
      <c r="R4" s="19"/>
      <c r="S4" s="19"/>
      <c r="T4" s="19"/>
      <c r="U4" s="19"/>
      <c r="V4" s="20"/>
    </row>
    <row r="5" spans="1:22" ht="26.25" customHeight="1" thickBot="1" x14ac:dyDescent="0.3">
      <c r="A5" s="147" t="s">
        <v>47</v>
      </c>
      <c r="B5" s="147"/>
      <c r="C5" s="144"/>
      <c r="D5" s="145"/>
      <c r="E5" s="145"/>
      <c r="F5" s="145"/>
      <c r="G5" s="145"/>
      <c r="H5" s="145"/>
      <c r="I5" s="145"/>
      <c r="J5" s="145"/>
      <c r="K5" s="145"/>
      <c r="L5" s="145"/>
      <c r="M5" s="145"/>
      <c r="N5" s="145"/>
      <c r="O5" s="145"/>
      <c r="P5" s="145"/>
      <c r="Q5" s="145"/>
      <c r="R5" s="145"/>
      <c r="S5" s="145"/>
      <c r="T5" s="145"/>
      <c r="U5" s="145"/>
      <c r="V5" s="146"/>
    </row>
    <row r="6" spans="1:22" ht="15.75" x14ac:dyDescent="0.25">
      <c r="A6" s="132" t="s">
        <v>45</v>
      </c>
      <c r="B6" s="133"/>
      <c r="C6" s="134"/>
      <c r="D6" s="134"/>
      <c r="E6" s="134"/>
      <c r="F6" s="134"/>
      <c r="G6" s="134"/>
      <c r="H6" s="134"/>
      <c r="I6" s="134"/>
      <c r="J6" s="134"/>
      <c r="K6" s="134"/>
      <c r="L6" s="134"/>
      <c r="M6" s="134"/>
      <c r="N6" s="134"/>
      <c r="O6" s="134"/>
      <c r="P6" s="134"/>
      <c r="Q6" s="135"/>
      <c r="R6" s="138" t="s">
        <v>44</v>
      </c>
      <c r="S6" s="139"/>
      <c r="T6" s="129" t="s">
        <v>43</v>
      </c>
      <c r="U6" s="130"/>
      <c r="V6" s="131"/>
    </row>
    <row r="7" spans="1:22" ht="37.5" customHeight="1" x14ac:dyDescent="0.25">
      <c r="A7" s="142" t="s">
        <v>7</v>
      </c>
      <c r="B7" s="120" t="s">
        <v>8</v>
      </c>
      <c r="C7" s="120" t="s">
        <v>49</v>
      </c>
      <c r="D7" s="120" t="s">
        <v>9</v>
      </c>
      <c r="E7" s="120" t="s">
        <v>72</v>
      </c>
      <c r="F7" s="120" t="s">
        <v>10</v>
      </c>
      <c r="G7" s="120" t="s">
        <v>11</v>
      </c>
      <c r="H7" s="120"/>
      <c r="I7" s="120" t="s">
        <v>12</v>
      </c>
      <c r="J7" s="120" t="s">
        <v>13</v>
      </c>
      <c r="K7" s="154" t="s">
        <v>14</v>
      </c>
      <c r="L7" s="120" t="s">
        <v>15</v>
      </c>
      <c r="M7" s="120" t="s">
        <v>184</v>
      </c>
      <c r="N7" s="156" t="s">
        <v>163</v>
      </c>
      <c r="O7" s="156" t="s">
        <v>194</v>
      </c>
      <c r="P7" s="120" t="s">
        <v>16</v>
      </c>
      <c r="Q7" s="152" t="s">
        <v>19</v>
      </c>
      <c r="R7" s="127" t="s">
        <v>42</v>
      </c>
      <c r="S7" s="140" t="s">
        <v>48</v>
      </c>
      <c r="T7" s="148" t="s">
        <v>17</v>
      </c>
      <c r="U7" s="150" t="s">
        <v>18</v>
      </c>
      <c r="V7" s="136" t="s">
        <v>46</v>
      </c>
    </row>
    <row r="8" spans="1:22" ht="15.75" thickBot="1" x14ac:dyDescent="0.3">
      <c r="A8" s="143"/>
      <c r="B8" s="121"/>
      <c r="C8" s="121"/>
      <c r="D8" s="121"/>
      <c r="E8" s="121"/>
      <c r="F8" s="121"/>
      <c r="G8" s="66" t="s">
        <v>20</v>
      </c>
      <c r="H8" s="66" t="s">
        <v>21</v>
      </c>
      <c r="I8" s="121"/>
      <c r="J8" s="121"/>
      <c r="K8" s="155"/>
      <c r="L8" s="121"/>
      <c r="M8" s="121"/>
      <c r="N8" s="157"/>
      <c r="O8" s="157"/>
      <c r="P8" s="121"/>
      <c r="Q8" s="153"/>
      <c r="R8" s="128"/>
      <c r="S8" s="141"/>
      <c r="T8" s="149"/>
      <c r="U8" s="151"/>
      <c r="V8" s="137"/>
    </row>
    <row r="9" spans="1:22" ht="234.75" customHeight="1" x14ac:dyDescent="0.25">
      <c r="A9" s="104">
        <v>1</v>
      </c>
      <c r="B9" s="103" t="s">
        <v>143</v>
      </c>
      <c r="C9" s="96" t="s">
        <v>53</v>
      </c>
      <c r="D9" s="159" t="s">
        <v>144</v>
      </c>
      <c r="E9" s="67" t="s">
        <v>73</v>
      </c>
      <c r="F9" s="46" t="s">
        <v>139</v>
      </c>
      <c r="G9" s="38">
        <v>44683</v>
      </c>
      <c r="H9" s="38">
        <v>44742</v>
      </c>
      <c r="I9" s="55">
        <f>(H9-G9)/7</f>
        <v>8.4285714285714288</v>
      </c>
      <c r="J9" s="50">
        <v>1</v>
      </c>
      <c r="K9" s="56" t="s">
        <v>108</v>
      </c>
      <c r="L9" s="105">
        <f>AVERAGE(J9:J11)</f>
        <v>1</v>
      </c>
      <c r="M9" s="45" t="s">
        <v>173</v>
      </c>
      <c r="N9" s="45" t="s">
        <v>170</v>
      </c>
      <c r="O9" s="45" t="s">
        <v>170</v>
      </c>
      <c r="P9" s="40" t="s">
        <v>111</v>
      </c>
      <c r="Q9" s="43" t="s">
        <v>174</v>
      </c>
      <c r="R9" s="12" t="s">
        <v>187</v>
      </c>
      <c r="S9" s="21" t="s">
        <v>185</v>
      </c>
      <c r="T9" s="14"/>
      <c r="U9" s="11"/>
      <c r="V9" s="15"/>
    </row>
    <row r="10" spans="1:22" ht="193.5" customHeight="1" x14ac:dyDescent="0.25">
      <c r="A10" s="101"/>
      <c r="B10" s="98"/>
      <c r="C10" s="93"/>
      <c r="D10" s="95"/>
      <c r="E10" s="54" t="s">
        <v>74</v>
      </c>
      <c r="F10" s="44" t="s">
        <v>105</v>
      </c>
      <c r="G10" s="39">
        <v>44683</v>
      </c>
      <c r="H10" s="39">
        <v>44925</v>
      </c>
      <c r="I10" s="55">
        <f t="shared" ref="I10:I60" si="0">(H10-G10)/7</f>
        <v>34.571428571428569</v>
      </c>
      <c r="J10" s="30">
        <v>1</v>
      </c>
      <c r="K10" s="57" t="s">
        <v>109</v>
      </c>
      <c r="L10" s="90"/>
      <c r="M10" s="47" t="s">
        <v>164</v>
      </c>
      <c r="N10" s="45" t="s">
        <v>170</v>
      </c>
      <c r="O10" s="45" t="s">
        <v>170</v>
      </c>
      <c r="P10" s="41" t="s">
        <v>111</v>
      </c>
      <c r="Q10" s="17" t="s">
        <v>175</v>
      </c>
      <c r="R10" s="13" t="s">
        <v>208</v>
      </c>
      <c r="S10" s="22" t="s">
        <v>185</v>
      </c>
      <c r="T10" s="16"/>
      <c r="U10" s="1"/>
      <c r="V10" s="17"/>
    </row>
    <row r="11" spans="1:22" ht="181.5" customHeight="1" x14ac:dyDescent="0.25">
      <c r="A11" s="101"/>
      <c r="B11" s="98"/>
      <c r="C11" s="93"/>
      <c r="D11" s="87"/>
      <c r="E11" s="54" t="s">
        <v>75</v>
      </c>
      <c r="F11" s="44" t="s">
        <v>145</v>
      </c>
      <c r="G11" s="39">
        <v>44683</v>
      </c>
      <c r="H11" s="58">
        <v>44985</v>
      </c>
      <c r="I11" s="55">
        <f t="shared" si="0"/>
        <v>43.142857142857146</v>
      </c>
      <c r="J11" s="30">
        <v>1</v>
      </c>
      <c r="K11" s="57" t="s">
        <v>110</v>
      </c>
      <c r="L11" s="79"/>
      <c r="M11" s="59" t="s">
        <v>155</v>
      </c>
      <c r="N11" s="59" t="s">
        <v>171</v>
      </c>
      <c r="O11" s="45" t="s">
        <v>170</v>
      </c>
      <c r="P11" s="41" t="s">
        <v>111</v>
      </c>
      <c r="Q11" s="42" t="s">
        <v>159</v>
      </c>
      <c r="R11" s="13" t="s">
        <v>209</v>
      </c>
      <c r="S11" s="22" t="s">
        <v>186</v>
      </c>
      <c r="T11" s="16"/>
      <c r="U11" s="1"/>
      <c r="V11" s="17"/>
    </row>
    <row r="12" spans="1:22" ht="157.5" customHeight="1" x14ac:dyDescent="0.25">
      <c r="A12" s="101"/>
      <c r="B12" s="98"/>
      <c r="C12" s="96" t="s">
        <v>54</v>
      </c>
      <c r="D12" s="87" t="s">
        <v>147</v>
      </c>
      <c r="E12" s="67" t="s">
        <v>73</v>
      </c>
      <c r="F12" s="46" t="s">
        <v>142</v>
      </c>
      <c r="G12" s="38">
        <v>44774</v>
      </c>
      <c r="H12" s="38">
        <v>44792</v>
      </c>
      <c r="I12" s="55">
        <f t="shared" si="0"/>
        <v>2.5714285714285716</v>
      </c>
      <c r="J12" s="50">
        <v>1</v>
      </c>
      <c r="K12" s="56" t="s">
        <v>112</v>
      </c>
      <c r="L12" s="79">
        <f>AVERAGE(J12:J14)</f>
        <v>0.80166666666666675</v>
      </c>
      <c r="M12" s="45" t="s">
        <v>150</v>
      </c>
      <c r="N12" s="45" t="s">
        <v>170</v>
      </c>
      <c r="O12" s="45" t="s">
        <v>170</v>
      </c>
      <c r="P12" s="40" t="s">
        <v>165</v>
      </c>
      <c r="Q12" s="45" t="s">
        <v>151</v>
      </c>
      <c r="R12" s="12" t="s">
        <v>188</v>
      </c>
      <c r="S12" s="21" t="s">
        <v>185</v>
      </c>
      <c r="T12" s="14"/>
      <c r="U12" s="11"/>
      <c r="V12" s="15"/>
    </row>
    <row r="13" spans="1:22" ht="154.5" customHeight="1" x14ac:dyDescent="0.25">
      <c r="A13" s="101"/>
      <c r="B13" s="98"/>
      <c r="C13" s="96"/>
      <c r="D13" s="87"/>
      <c r="E13" s="54" t="s">
        <v>74</v>
      </c>
      <c r="F13" s="44" t="s">
        <v>106</v>
      </c>
      <c r="G13" s="39">
        <v>44805</v>
      </c>
      <c r="H13" s="39">
        <v>45291</v>
      </c>
      <c r="I13" s="55">
        <f t="shared" ref="I13" si="1">(H13-G13)/7</f>
        <v>69.428571428571431</v>
      </c>
      <c r="J13" s="30">
        <v>0.40500000000000003</v>
      </c>
      <c r="K13" s="57" t="s">
        <v>133</v>
      </c>
      <c r="L13" s="79"/>
      <c r="M13" s="60"/>
      <c r="N13" s="47" t="s">
        <v>166</v>
      </c>
      <c r="O13" s="45" t="s">
        <v>203</v>
      </c>
      <c r="P13" s="41" t="s">
        <v>111</v>
      </c>
      <c r="Q13" s="42" t="s">
        <v>178</v>
      </c>
      <c r="R13" s="71" t="s">
        <v>210</v>
      </c>
      <c r="S13" s="22" t="s">
        <v>205</v>
      </c>
      <c r="T13" s="16"/>
      <c r="U13" s="1"/>
      <c r="V13" s="17"/>
    </row>
    <row r="14" spans="1:22" ht="247.5" customHeight="1" x14ac:dyDescent="0.25">
      <c r="A14" s="101"/>
      <c r="B14" s="98"/>
      <c r="C14" s="93"/>
      <c r="D14" s="88"/>
      <c r="E14" s="54" t="s">
        <v>75</v>
      </c>
      <c r="F14" s="44" t="s">
        <v>146</v>
      </c>
      <c r="G14" s="39">
        <v>44866</v>
      </c>
      <c r="H14" s="39">
        <v>44925</v>
      </c>
      <c r="I14" s="55">
        <f>(H14-G14)/7</f>
        <v>8.4285714285714288</v>
      </c>
      <c r="J14" s="169">
        <v>1</v>
      </c>
      <c r="K14" s="57" t="s">
        <v>176</v>
      </c>
      <c r="L14" s="80"/>
      <c r="M14" s="59" t="s">
        <v>160</v>
      </c>
      <c r="N14" s="1" t="s">
        <v>177</v>
      </c>
      <c r="O14" s="165" t="s">
        <v>214</v>
      </c>
      <c r="P14" s="40" t="s">
        <v>111</v>
      </c>
      <c r="Q14" s="168" t="s">
        <v>217</v>
      </c>
      <c r="R14" s="166" t="s">
        <v>215</v>
      </c>
      <c r="S14" s="22" t="s">
        <v>205</v>
      </c>
      <c r="T14" s="16"/>
      <c r="U14" s="1"/>
      <c r="V14" s="17"/>
    </row>
    <row r="15" spans="1:22" ht="166.5" customHeight="1" x14ac:dyDescent="0.25">
      <c r="A15" s="91">
        <v>2</v>
      </c>
      <c r="B15" s="102" t="s">
        <v>130</v>
      </c>
      <c r="C15" s="96" t="s">
        <v>55</v>
      </c>
      <c r="D15" s="87" t="s">
        <v>134</v>
      </c>
      <c r="E15" s="67" t="s">
        <v>50</v>
      </c>
      <c r="F15" s="45" t="s">
        <v>148</v>
      </c>
      <c r="G15" s="38">
        <v>44682</v>
      </c>
      <c r="H15" s="38">
        <v>44712</v>
      </c>
      <c r="I15" s="55">
        <f t="shared" si="0"/>
        <v>4.2857142857142856</v>
      </c>
      <c r="J15" s="50">
        <v>1</v>
      </c>
      <c r="K15" s="56" t="s">
        <v>179</v>
      </c>
      <c r="L15" s="79">
        <f>AVERAGE(J15:J16)</f>
        <v>1</v>
      </c>
      <c r="M15" s="61" t="s">
        <v>156</v>
      </c>
      <c r="N15" s="45" t="s">
        <v>170</v>
      </c>
      <c r="O15" s="45" t="s">
        <v>170</v>
      </c>
      <c r="P15" s="40" t="s">
        <v>111</v>
      </c>
      <c r="Q15" s="62" t="s">
        <v>180</v>
      </c>
      <c r="R15" s="12" t="s">
        <v>189</v>
      </c>
      <c r="S15" s="21" t="s">
        <v>185</v>
      </c>
      <c r="T15" s="14"/>
      <c r="U15" s="11"/>
      <c r="V15" s="15"/>
    </row>
    <row r="16" spans="1:22" ht="211.5" customHeight="1" x14ac:dyDescent="0.25">
      <c r="A16" s="91"/>
      <c r="B16" s="102"/>
      <c r="C16" s="93"/>
      <c r="D16" s="88"/>
      <c r="E16" s="54" t="s">
        <v>52</v>
      </c>
      <c r="F16" s="2" t="s">
        <v>107</v>
      </c>
      <c r="G16" s="39">
        <v>44774</v>
      </c>
      <c r="H16" s="39">
        <v>44926</v>
      </c>
      <c r="I16" s="55">
        <f t="shared" si="0"/>
        <v>21.714285714285715</v>
      </c>
      <c r="J16" s="50">
        <v>1</v>
      </c>
      <c r="K16" s="57" t="s">
        <v>115</v>
      </c>
      <c r="L16" s="80"/>
      <c r="M16" s="59" t="s">
        <v>167</v>
      </c>
      <c r="N16" s="47" t="s">
        <v>195</v>
      </c>
      <c r="O16" s="47" t="s">
        <v>196</v>
      </c>
      <c r="P16" s="59" t="s">
        <v>116</v>
      </c>
      <c r="Q16" s="72" t="s">
        <v>199</v>
      </c>
      <c r="R16" s="74" t="s">
        <v>204</v>
      </c>
      <c r="S16" s="73" t="s">
        <v>205</v>
      </c>
      <c r="T16" s="16"/>
      <c r="U16" s="1"/>
      <c r="V16" s="17"/>
    </row>
    <row r="17" spans="1:53" ht="106.5" customHeight="1" x14ac:dyDescent="0.25">
      <c r="A17" s="91"/>
      <c r="B17" s="102"/>
      <c r="C17" s="96" t="s">
        <v>56</v>
      </c>
      <c r="D17" s="94" t="s">
        <v>117</v>
      </c>
      <c r="E17" s="67" t="s">
        <v>50</v>
      </c>
      <c r="F17" s="44" t="s">
        <v>135</v>
      </c>
      <c r="G17" s="38">
        <v>44849</v>
      </c>
      <c r="H17" s="38">
        <v>44895</v>
      </c>
      <c r="I17" s="55">
        <f t="shared" si="0"/>
        <v>6.5714285714285712</v>
      </c>
      <c r="J17" s="50">
        <v>1</v>
      </c>
      <c r="K17" s="56" t="s">
        <v>122</v>
      </c>
      <c r="L17" s="79">
        <f>AVERAGE(J17:J18)</f>
        <v>1</v>
      </c>
      <c r="M17" s="46" t="s">
        <v>160</v>
      </c>
      <c r="N17" s="46" t="s">
        <v>181</v>
      </c>
      <c r="O17" s="46"/>
      <c r="P17" s="40" t="s">
        <v>169</v>
      </c>
      <c r="Q17" s="43" t="s">
        <v>182</v>
      </c>
      <c r="R17" s="12" t="s">
        <v>206</v>
      </c>
      <c r="S17" s="22" t="s">
        <v>186</v>
      </c>
      <c r="T17" s="14"/>
      <c r="U17" s="11"/>
      <c r="V17" s="15"/>
    </row>
    <row r="18" spans="1:53" s="51" customFormat="1" ht="141.75" customHeight="1" x14ac:dyDescent="0.25">
      <c r="A18" s="91"/>
      <c r="B18" s="102"/>
      <c r="C18" s="96"/>
      <c r="D18" s="95"/>
      <c r="E18" s="67"/>
      <c r="F18" s="44" t="s">
        <v>118</v>
      </c>
      <c r="G18" s="38">
        <v>44896</v>
      </c>
      <c r="H18" s="38">
        <v>44925</v>
      </c>
      <c r="I18" s="55">
        <f t="shared" ref="I18" si="2">(H18-G18)/7</f>
        <v>4.1428571428571432</v>
      </c>
      <c r="J18" s="50">
        <v>1</v>
      </c>
      <c r="K18" s="56" t="s">
        <v>123</v>
      </c>
      <c r="L18" s="79"/>
      <c r="M18" s="46" t="s">
        <v>160</v>
      </c>
      <c r="N18" s="63"/>
      <c r="O18" s="75" t="s">
        <v>197</v>
      </c>
      <c r="P18" s="45" t="s">
        <v>169</v>
      </c>
      <c r="Q18" s="76" t="s">
        <v>198</v>
      </c>
      <c r="R18" s="15" t="s">
        <v>211</v>
      </c>
      <c r="S18" s="73" t="s">
        <v>205</v>
      </c>
      <c r="T18" s="15"/>
      <c r="U18" s="52"/>
      <c r="V18" s="1"/>
      <c r="W18" s="53"/>
      <c r="X18" s="5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1:53" ht="149.25" customHeight="1" x14ac:dyDescent="0.25">
      <c r="A19" s="91">
        <v>3</v>
      </c>
      <c r="B19" s="99" t="s">
        <v>131</v>
      </c>
      <c r="C19" s="96" t="s">
        <v>57</v>
      </c>
      <c r="D19" s="94" t="s">
        <v>119</v>
      </c>
      <c r="E19" s="67" t="s">
        <v>50</v>
      </c>
      <c r="F19" s="46" t="s">
        <v>136</v>
      </c>
      <c r="G19" s="38">
        <v>44652</v>
      </c>
      <c r="H19" s="38">
        <v>44834</v>
      </c>
      <c r="I19" s="55">
        <f t="shared" si="0"/>
        <v>26</v>
      </c>
      <c r="J19" s="50">
        <v>1</v>
      </c>
      <c r="K19" s="56" t="s">
        <v>124</v>
      </c>
      <c r="L19" s="79">
        <f>AVERAGE(J19:J21)</f>
        <v>0.33333333333333331</v>
      </c>
      <c r="M19" s="46" t="s">
        <v>157</v>
      </c>
      <c r="N19" s="46" t="s">
        <v>170</v>
      </c>
      <c r="O19" s="46"/>
      <c r="P19" s="40" t="s">
        <v>128</v>
      </c>
      <c r="Q19" s="15" t="s">
        <v>158</v>
      </c>
      <c r="R19" s="170" t="s">
        <v>190</v>
      </c>
      <c r="S19" s="21" t="s">
        <v>185</v>
      </c>
      <c r="T19" s="14"/>
      <c r="U19" s="11"/>
      <c r="V19" s="15"/>
    </row>
    <row r="20" spans="1:53" ht="114.75" x14ac:dyDescent="0.25">
      <c r="A20" s="92"/>
      <c r="B20" s="102"/>
      <c r="C20" s="93"/>
      <c r="D20" s="95"/>
      <c r="E20" s="54" t="s">
        <v>51</v>
      </c>
      <c r="F20" s="2" t="s">
        <v>120</v>
      </c>
      <c r="G20" s="39">
        <v>45078</v>
      </c>
      <c r="H20" s="39">
        <v>45838</v>
      </c>
      <c r="I20" s="55">
        <f t="shared" si="0"/>
        <v>108.57142857142857</v>
      </c>
      <c r="J20" s="50">
        <v>0</v>
      </c>
      <c r="K20" s="57" t="s">
        <v>125</v>
      </c>
      <c r="L20" s="80"/>
      <c r="M20" s="48" t="s">
        <v>160</v>
      </c>
      <c r="N20" s="47"/>
      <c r="O20" s="47"/>
      <c r="P20" s="41" t="s">
        <v>129</v>
      </c>
      <c r="Q20" s="17"/>
      <c r="R20" s="13"/>
      <c r="S20" s="22"/>
      <c r="T20" s="16"/>
      <c r="U20" s="1"/>
      <c r="V20" s="17"/>
    </row>
    <row r="21" spans="1:53" ht="89.25" x14ac:dyDescent="0.25">
      <c r="A21" s="92"/>
      <c r="B21" s="102"/>
      <c r="C21" s="93"/>
      <c r="D21" s="87"/>
      <c r="E21" s="54" t="s">
        <v>52</v>
      </c>
      <c r="F21" s="2" t="s">
        <v>137</v>
      </c>
      <c r="G21" s="39">
        <v>45170</v>
      </c>
      <c r="H21" s="39">
        <v>46006</v>
      </c>
      <c r="I21" s="55">
        <f t="shared" si="0"/>
        <v>119.42857142857143</v>
      </c>
      <c r="J21" s="50">
        <v>0</v>
      </c>
      <c r="K21" s="57" t="s">
        <v>126</v>
      </c>
      <c r="L21" s="80"/>
      <c r="M21" s="48" t="s">
        <v>160</v>
      </c>
      <c r="N21" s="47"/>
      <c r="O21" s="47"/>
      <c r="P21" s="41" t="s">
        <v>111</v>
      </c>
      <c r="Q21" s="17"/>
      <c r="R21" s="13"/>
      <c r="S21" s="22"/>
      <c r="T21" s="16"/>
      <c r="U21" s="1"/>
      <c r="V21" s="17"/>
    </row>
    <row r="22" spans="1:53" ht="76.5" x14ac:dyDescent="0.25">
      <c r="A22" s="100">
        <v>4</v>
      </c>
      <c r="B22" s="97" t="s">
        <v>132</v>
      </c>
      <c r="C22" s="93" t="s">
        <v>58</v>
      </c>
      <c r="D22" s="94" t="s">
        <v>138</v>
      </c>
      <c r="E22" s="67" t="s">
        <v>50</v>
      </c>
      <c r="F22" s="46" t="s">
        <v>139</v>
      </c>
      <c r="G22" s="38">
        <v>44683</v>
      </c>
      <c r="H22" s="38">
        <v>44742</v>
      </c>
      <c r="I22" s="55">
        <f t="shared" si="0"/>
        <v>8.4285714285714288</v>
      </c>
      <c r="J22" s="50">
        <v>1</v>
      </c>
      <c r="K22" s="56" t="s">
        <v>108</v>
      </c>
      <c r="L22" s="79">
        <f>AVERAGE(J22:J24)</f>
        <v>0.8666666666666667</v>
      </c>
      <c r="M22" s="46" t="s">
        <v>152</v>
      </c>
      <c r="N22" s="46" t="s">
        <v>170</v>
      </c>
      <c r="O22" s="46"/>
      <c r="P22" s="40" t="s">
        <v>111</v>
      </c>
      <c r="Q22" s="15" t="s">
        <v>149</v>
      </c>
      <c r="R22" s="12" t="s">
        <v>191</v>
      </c>
      <c r="S22" s="21"/>
      <c r="T22" s="14"/>
      <c r="U22" s="11"/>
      <c r="V22" s="15"/>
    </row>
    <row r="23" spans="1:53" ht="63.75" x14ac:dyDescent="0.25">
      <c r="A23" s="101"/>
      <c r="B23" s="98"/>
      <c r="C23" s="93"/>
      <c r="D23" s="95"/>
      <c r="E23" s="54" t="s">
        <v>51</v>
      </c>
      <c r="F23" s="2" t="s">
        <v>105</v>
      </c>
      <c r="G23" s="39">
        <v>44683</v>
      </c>
      <c r="H23" s="39">
        <v>44925</v>
      </c>
      <c r="I23" s="55">
        <f t="shared" si="0"/>
        <v>34.571428571428569</v>
      </c>
      <c r="J23" s="50">
        <v>1</v>
      </c>
      <c r="K23" s="57" t="s">
        <v>109</v>
      </c>
      <c r="L23" s="80"/>
      <c r="M23" s="47" t="s">
        <v>153</v>
      </c>
      <c r="N23" s="46" t="s">
        <v>170</v>
      </c>
      <c r="O23" s="46"/>
      <c r="P23" s="41" t="s">
        <v>111</v>
      </c>
      <c r="Q23" s="17" t="s">
        <v>154</v>
      </c>
      <c r="R23" s="12" t="s">
        <v>192</v>
      </c>
      <c r="S23" s="22"/>
      <c r="T23" s="16"/>
      <c r="U23" s="1"/>
      <c r="V23" s="17"/>
    </row>
    <row r="24" spans="1:53" ht="153" x14ac:dyDescent="0.25">
      <c r="A24" s="101"/>
      <c r="B24" s="98"/>
      <c r="C24" s="93"/>
      <c r="D24" s="87"/>
      <c r="E24" s="54" t="s">
        <v>52</v>
      </c>
      <c r="F24" s="2" t="s">
        <v>121</v>
      </c>
      <c r="G24" s="39">
        <v>44683</v>
      </c>
      <c r="H24" s="39">
        <v>45534</v>
      </c>
      <c r="I24" s="55">
        <f t="shared" si="0"/>
        <v>121.57142857142857</v>
      </c>
      <c r="J24" s="50">
        <v>0.6</v>
      </c>
      <c r="K24" s="57" t="s">
        <v>127</v>
      </c>
      <c r="L24" s="80"/>
      <c r="M24" s="59" t="s">
        <v>161</v>
      </c>
      <c r="N24" s="41" t="s">
        <v>183</v>
      </c>
      <c r="O24" s="59" t="s">
        <v>200</v>
      </c>
      <c r="P24" s="41" t="s">
        <v>111</v>
      </c>
      <c r="Q24" s="72" t="s">
        <v>201</v>
      </c>
      <c r="R24" s="77" t="s">
        <v>207</v>
      </c>
      <c r="S24" s="73" t="s">
        <v>205</v>
      </c>
      <c r="T24" s="16"/>
      <c r="U24" s="1"/>
      <c r="V24" s="17"/>
    </row>
    <row r="25" spans="1:53" ht="192.75" customHeight="1" x14ac:dyDescent="0.25">
      <c r="A25" s="101"/>
      <c r="B25" s="98"/>
      <c r="C25" s="96" t="s">
        <v>59</v>
      </c>
      <c r="D25" s="94" t="s">
        <v>140</v>
      </c>
      <c r="E25" s="67" t="s">
        <v>50</v>
      </c>
      <c r="F25" s="46" t="s">
        <v>142</v>
      </c>
      <c r="G25" s="38">
        <v>44774</v>
      </c>
      <c r="H25" s="38">
        <v>44792</v>
      </c>
      <c r="I25" s="55">
        <f t="shared" si="0"/>
        <v>2.5714285714285716</v>
      </c>
      <c r="J25" s="50">
        <v>1</v>
      </c>
      <c r="K25" s="56" t="s">
        <v>112</v>
      </c>
      <c r="L25" s="79">
        <f>AVERAGE(J25:J27)</f>
        <v>0.80166666666666675</v>
      </c>
      <c r="M25" s="45" t="s">
        <v>168</v>
      </c>
      <c r="N25" s="45" t="s">
        <v>170</v>
      </c>
      <c r="O25" s="45"/>
      <c r="P25" s="40" t="s">
        <v>165</v>
      </c>
      <c r="Q25" s="45" t="s">
        <v>151</v>
      </c>
      <c r="R25" s="12" t="s">
        <v>193</v>
      </c>
      <c r="S25" s="21" t="s">
        <v>185</v>
      </c>
      <c r="T25" s="14"/>
      <c r="U25" s="11"/>
      <c r="V25" s="15"/>
    </row>
    <row r="26" spans="1:53" ht="214.5" customHeight="1" x14ac:dyDescent="0.25">
      <c r="A26" s="101"/>
      <c r="B26" s="98"/>
      <c r="C26" s="93"/>
      <c r="D26" s="95"/>
      <c r="E26" s="54" t="s">
        <v>51</v>
      </c>
      <c r="F26" s="2" t="s">
        <v>106</v>
      </c>
      <c r="G26" s="39">
        <v>44805</v>
      </c>
      <c r="H26" s="39">
        <v>45291</v>
      </c>
      <c r="I26" s="55">
        <f t="shared" si="0"/>
        <v>69.428571428571431</v>
      </c>
      <c r="J26" s="50">
        <v>0.40500000000000003</v>
      </c>
      <c r="K26" s="57" t="s">
        <v>113</v>
      </c>
      <c r="L26" s="80"/>
      <c r="M26" s="48" t="s">
        <v>160</v>
      </c>
      <c r="N26" s="47" t="s">
        <v>172</v>
      </c>
      <c r="O26" s="47" t="s">
        <v>202</v>
      </c>
      <c r="P26" s="41" t="s">
        <v>114</v>
      </c>
      <c r="Q26" s="78" t="s">
        <v>160</v>
      </c>
      <c r="R26" s="13" t="s">
        <v>212</v>
      </c>
      <c r="S26" s="73" t="s">
        <v>205</v>
      </c>
      <c r="T26" s="16"/>
      <c r="U26" s="1"/>
      <c r="V26" s="17"/>
    </row>
    <row r="27" spans="1:53" ht="409.6" customHeight="1" x14ac:dyDescent="0.25">
      <c r="A27" s="81"/>
      <c r="B27" s="99"/>
      <c r="C27" s="93"/>
      <c r="D27" s="87"/>
      <c r="E27" s="54" t="s">
        <v>52</v>
      </c>
      <c r="F27" s="2" t="s">
        <v>146</v>
      </c>
      <c r="G27" s="39">
        <v>44866</v>
      </c>
      <c r="H27" s="39">
        <v>44925</v>
      </c>
      <c r="I27" s="55">
        <f t="shared" ref="I27" si="3">(H27-G27)/7</f>
        <v>8.4285714285714288</v>
      </c>
      <c r="J27" s="50">
        <v>1</v>
      </c>
      <c r="K27" s="57" t="s">
        <v>176</v>
      </c>
      <c r="L27" s="80"/>
      <c r="M27" s="48" t="s">
        <v>160</v>
      </c>
      <c r="N27" s="171" t="s">
        <v>218</v>
      </c>
      <c r="O27" s="172" t="s">
        <v>219</v>
      </c>
      <c r="P27" s="49" t="s">
        <v>111</v>
      </c>
      <c r="Q27" s="167" t="s">
        <v>216</v>
      </c>
      <c r="R27" s="166" t="s">
        <v>213</v>
      </c>
      <c r="S27" s="73" t="s">
        <v>205</v>
      </c>
      <c r="T27" s="16"/>
      <c r="U27" s="1"/>
      <c r="V27" s="17"/>
    </row>
    <row r="28" spans="1:53" ht="28.35" customHeight="1" x14ac:dyDescent="0.25">
      <c r="A28" s="81">
        <v>8</v>
      </c>
      <c r="B28" s="83"/>
      <c r="C28" s="85" t="s">
        <v>60</v>
      </c>
      <c r="D28" s="87"/>
      <c r="E28" s="23" t="s">
        <v>50</v>
      </c>
      <c r="F28" s="46"/>
      <c r="G28" s="38"/>
      <c r="H28" s="38"/>
      <c r="I28" s="55">
        <f t="shared" si="0"/>
        <v>0</v>
      </c>
      <c r="J28" s="50">
        <v>0</v>
      </c>
      <c r="K28" s="56"/>
      <c r="L28" s="79">
        <f>AVERAGE(J28:J30)</f>
        <v>0</v>
      </c>
      <c r="M28" s="46"/>
      <c r="N28" s="46"/>
      <c r="O28" s="46"/>
      <c r="P28" s="40"/>
      <c r="Q28" s="15"/>
      <c r="R28" s="12"/>
      <c r="S28" s="21"/>
      <c r="T28" s="14"/>
      <c r="U28" s="11"/>
      <c r="V28" s="15"/>
    </row>
    <row r="29" spans="1:53" ht="28.35" customHeight="1" x14ac:dyDescent="0.25">
      <c r="A29" s="82"/>
      <c r="B29" s="84"/>
      <c r="C29" s="86"/>
      <c r="D29" s="88"/>
      <c r="E29" s="24" t="s">
        <v>51</v>
      </c>
      <c r="F29" s="2"/>
      <c r="G29" s="39"/>
      <c r="H29" s="39"/>
      <c r="I29" s="55">
        <f t="shared" si="0"/>
        <v>0</v>
      </c>
      <c r="J29" s="50">
        <v>0</v>
      </c>
      <c r="K29" s="57"/>
      <c r="L29" s="80"/>
      <c r="M29" s="47"/>
      <c r="N29" s="47"/>
      <c r="O29" s="47"/>
      <c r="P29" s="41"/>
      <c r="Q29" s="17"/>
      <c r="R29" s="13"/>
      <c r="S29" s="22"/>
      <c r="T29" s="16"/>
      <c r="U29" s="1"/>
      <c r="V29" s="17"/>
    </row>
    <row r="30" spans="1:53" ht="28.35" customHeight="1" x14ac:dyDescent="0.25">
      <c r="A30" s="82"/>
      <c r="B30" s="84"/>
      <c r="C30" s="86"/>
      <c r="D30" s="88"/>
      <c r="E30" s="24" t="s">
        <v>52</v>
      </c>
      <c r="F30" s="2"/>
      <c r="G30" s="39"/>
      <c r="H30" s="39"/>
      <c r="I30" s="55">
        <f t="shared" si="0"/>
        <v>0</v>
      </c>
      <c r="J30" s="50">
        <v>0</v>
      </c>
      <c r="K30" s="57"/>
      <c r="L30" s="80"/>
      <c r="M30" s="47"/>
      <c r="N30" s="47"/>
      <c r="O30" s="47"/>
      <c r="P30" s="41"/>
      <c r="Q30" s="17"/>
      <c r="R30" s="13"/>
      <c r="S30" s="22"/>
      <c r="T30" s="16"/>
      <c r="U30" s="1"/>
      <c r="V30" s="17"/>
    </row>
    <row r="31" spans="1:53" ht="28.35" customHeight="1" x14ac:dyDescent="0.25">
      <c r="A31" s="81">
        <v>9</v>
      </c>
      <c r="B31" s="83"/>
      <c r="C31" s="85" t="s">
        <v>61</v>
      </c>
      <c r="D31" s="87"/>
      <c r="E31" s="23" t="s">
        <v>50</v>
      </c>
      <c r="F31" s="46"/>
      <c r="G31" s="38"/>
      <c r="H31" s="38"/>
      <c r="I31" s="55">
        <f t="shared" si="0"/>
        <v>0</v>
      </c>
      <c r="J31" s="50">
        <v>0</v>
      </c>
      <c r="K31" s="56"/>
      <c r="L31" s="79">
        <f>AVERAGE(J31:J33)</f>
        <v>0</v>
      </c>
      <c r="M31" s="46"/>
      <c r="N31" s="46"/>
      <c r="O31" s="46"/>
      <c r="P31" s="40"/>
      <c r="Q31" s="15"/>
      <c r="R31" s="12"/>
      <c r="S31" s="21"/>
      <c r="T31" s="14"/>
      <c r="U31" s="11"/>
      <c r="V31" s="15"/>
    </row>
    <row r="32" spans="1:53" ht="28.35" customHeight="1" x14ac:dyDescent="0.25">
      <c r="A32" s="82"/>
      <c r="B32" s="84"/>
      <c r="C32" s="86"/>
      <c r="D32" s="88"/>
      <c r="E32" s="24" t="s">
        <v>51</v>
      </c>
      <c r="F32" s="2"/>
      <c r="G32" s="39"/>
      <c r="H32" s="39"/>
      <c r="I32" s="55">
        <f t="shared" si="0"/>
        <v>0</v>
      </c>
      <c r="J32" s="50">
        <v>0</v>
      </c>
      <c r="K32" s="57"/>
      <c r="L32" s="80"/>
      <c r="M32" s="47"/>
      <c r="N32" s="47"/>
      <c r="O32" s="47"/>
      <c r="P32" s="41"/>
      <c r="Q32" s="17"/>
      <c r="R32" s="13"/>
      <c r="S32" s="22"/>
      <c r="T32" s="16"/>
      <c r="U32" s="1"/>
      <c r="V32" s="17"/>
    </row>
    <row r="33" spans="1:22" ht="28.35" customHeight="1" x14ac:dyDescent="0.25">
      <c r="A33" s="82"/>
      <c r="B33" s="84"/>
      <c r="C33" s="86"/>
      <c r="D33" s="88"/>
      <c r="E33" s="24" t="s">
        <v>52</v>
      </c>
      <c r="F33" s="2"/>
      <c r="G33" s="39"/>
      <c r="H33" s="39"/>
      <c r="I33" s="55">
        <f t="shared" si="0"/>
        <v>0</v>
      </c>
      <c r="J33" s="50">
        <v>0</v>
      </c>
      <c r="K33" s="57"/>
      <c r="L33" s="80"/>
      <c r="M33" s="47"/>
      <c r="N33" s="47"/>
      <c r="O33" s="47"/>
      <c r="P33" s="41"/>
      <c r="Q33" s="17"/>
      <c r="R33" s="13"/>
      <c r="S33" s="22"/>
      <c r="T33" s="16"/>
      <c r="U33" s="1"/>
      <c r="V33" s="17"/>
    </row>
    <row r="34" spans="1:22" ht="28.35" customHeight="1" x14ac:dyDescent="0.25">
      <c r="A34" s="81">
        <v>10</v>
      </c>
      <c r="B34" s="83"/>
      <c r="C34" s="85" t="s">
        <v>62</v>
      </c>
      <c r="D34" s="87"/>
      <c r="E34" s="23" t="s">
        <v>50</v>
      </c>
      <c r="F34" s="46"/>
      <c r="G34" s="38"/>
      <c r="H34" s="38"/>
      <c r="I34" s="55">
        <f t="shared" si="0"/>
        <v>0</v>
      </c>
      <c r="J34" s="50">
        <v>0</v>
      </c>
      <c r="K34" s="56"/>
      <c r="L34" s="79">
        <f>AVERAGE(J34:J36)</f>
        <v>0</v>
      </c>
      <c r="M34" s="46"/>
      <c r="N34" s="46"/>
      <c r="O34" s="46"/>
      <c r="P34" s="40"/>
      <c r="Q34" s="15"/>
      <c r="R34" s="12"/>
      <c r="S34" s="21"/>
      <c r="T34" s="14"/>
      <c r="U34" s="11"/>
      <c r="V34" s="15"/>
    </row>
    <row r="35" spans="1:22" ht="28.35" customHeight="1" x14ac:dyDescent="0.25">
      <c r="A35" s="82"/>
      <c r="B35" s="84"/>
      <c r="C35" s="86"/>
      <c r="D35" s="88"/>
      <c r="E35" s="24" t="s">
        <v>51</v>
      </c>
      <c r="F35" s="2"/>
      <c r="G35" s="39"/>
      <c r="H35" s="39"/>
      <c r="I35" s="55">
        <f t="shared" si="0"/>
        <v>0</v>
      </c>
      <c r="J35" s="50">
        <v>0</v>
      </c>
      <c r="K35" s="57"/>
      <c r="L35" s="80"/>
      <c r="M35" s="47"/>
      <c r="N35" s="47"/>
      <c r="O35" s="47"/>
      <c r="P35" s="41"/>
      <c r="Q35" s="17"/>
      <c r="R35" s="13"/>
      <c r="S35" s="22"/>
      <c r="T35" s="16"/>
      <c r="U35" s="1"/>
      <c r="V35" s="17"/>
    </row>
    <row r="36" spans="1:22" ht="28.35" customHeight="1" x14ac:dyDescent="0.25">
      <c r="A36" s="82"/>
      <c r="B36" s="84"/>
      <c r="C36" s="86"/>
      <c r="D36" s="88"/>
      <c r="E36" s="24" t="s">
        <v>52</v>
      </c>
      <c r="F36" s="2"/>
      <c r="G36" s="39"/>
      <c r="H36" s="39"/>
      <c r="I36" s="55">
        <f t="shared" si="0"/>
        <v>0</v>
      </c>
      <c r="J36" s="50">
        <v>0</v>
      </c>
      <c r="K36" s="57"/>
      <c r="L36" s="80"/>
      <c r="M36" s="47"/>
      <c r="N36" s="47"/>
      <c r="O36" s="47"/>
      <c r="P36" s="41"/>
      <c r="Q36" s="17"/>
      <c r="R36" s="13"/>
      <c r="S36" s="22"/>
      <c r="T36" s="16"/>
      <c r="U36" s="1"/>
      <c r="V36" s="17"/>
    </row>
    <row r="37" spans="1:22" ht="28.35" customHeight="1" x14ac:dyDescent="0.25">
      <c r="A37" s="91">
        <v>11</v>
      </c>
      <c r="B37" s="83"/>
      <c r="C37" s="85" t="s">
        <v>63</v>
      </c>
      <c r="D37" s="87"/>
      <c r="E37" s="23" t="s">
        <v>50</v>
      </c>
      <c r="F37" s="46"/>
      <c r="G37" s="38"/>
      <c r="H37" s="38"/>
      <c r="I37" s="55">
        <f t="shared" si="0"/>
        <v>0</v>
      </c>
      <c r="J37" s="50">
        <v>0</v>
      </c>
      <c r="K37" s="56"/>
      <c r="L37" s="79">
        <f>AVERAGE(J37:J39)</f>
        <v>0</v>
      </c>
      <c r="M37" s="46"/>
      <c r="N37" s="46"/>
      <c r="O37" s="46"/>
      <c r="P37" s="40"/>
      <c r="Q37" s="15"/>
      <c r="R37" s="12"/>
      <c r="S37" s="21"/>
      <c r="T37" s="14"/>
      <c r="U37" s="11"/>
      <c r="V37" s="15"/>
    </row>
    <row r="38" spans="1:22" ht="28.35" customHeight="1" x14ac:dyDescent="0.25">
      <c r="A38" s="92"/>
      <c r="B38" s="84"/>
      <c r="C38" s="86"/>
      <c r="D38" s="88"/>
      <c r="E38" s="24" t="s">
        <v>51</v>
      </c>
      <c r="F38" s="2"/>
      <c r="G38" s="39"/>
      <c r="H38" s="39"/>
      <c r="I38" s="55">
        <f t="shared" si="0"/>
        <v>0</v>
      </c>
      <c r="J38" s="50">
        <v>0</v>
      </c>
      <c r="K38" s="57"/>
      <c r="L38" s="80"/>
      <c r="M38" s="47"/>
      <c r="N38" s="47"/>
      <c r="O38" s="47"/>
      <c r="P38" s="41"/>
      <c r="Q38" s="17"/>
      <c r="R38" s="13"/>
      <c r="S38" s="22"/>
      <c r="T38" s="16"/>
      <c r="U38" s="1"/>
      <c r="V38" s="17"/>
    </row>
    <row r="39" spans="1:22" ht="28.35" customHeight="1" x14ac:dyDescent="0.25">
      <c r="A39" s="92"/>
      <c r="B39" s="84"/>
      <c r="C39" s="86"/>
      <c r="D39" s="88"/>
      <c r="E39" s="24" t="s">
        <v>52</v>
      </c>
      <c r="F39" s="2"/>
      <c r="G39" s="39"/>
      <c r="H39" s="39"/>
      <c r="I39" s="55">
        <f t="shared" si="0"/>
        <v>0</v>
      </c>
      <c r="J39" s="50">
        <v>0</v>
      </c>
      <c r="K39" s="57"/>
      <c r="L39" s="80"/>
      <c r="M39" s="47"/>
      <c r="N39" s="47"/>
      <c r="O39" s="47"/>
      <c r="P39" s="41"/>
      <c r="Q39" s="17"/>
      <c r="R39" s="13"/>
      <c r="S39" s="22"/>
      <c r="T39" s="16"/>
      <c r="U39" s="1"/>
      <c r="V39" s="17"/>
    </row>
    <row r="40" spans="1:22" ht="28.35" customHeight="1" x14ac:dyDescent="0.25">
      <c r="A40" s="81">
        <v>12</v>
      </c>
      <c r="B40" s="83"/>
      <c r="C40" s="85" t="s">
        <v>64</v>
      </c>
      <c r="D40" s="87"/>
      <c r="E40" s="23" t="s">
        <v>50</v>
      </c>
      <c r="F40" s="46"/>
      <c r="G40" s="38"/>
      <c r="H40" s="38"/>
      <c r="I40" s="55">
        <f t="shared" si="0"/>
        <v>0</v>
      </c>
      <c r="J40" s="50">
        <v>0</v>
      </c>
      <c r="K40" s="56"/>
      <c r="L40" s="79">
        <f>AVERAGE(J40:J42)</f>
        <v>0</v>
      </c>
      <c r="M40" s="46"/>
      <c r="N40" s="46"/>
      <c r="O40" s="46"/>
      <c r="P40" s="40"/>
      <c r="Q40" s="15"/>
      <c r="R40" s="12"/>
      <c r="S40" s="21"/>
      <c r="T40" s="14"/>
      <c r="U40" s="11"/>
      <c r="V40" s="15"/>
    </row>
    <row r="41" spans="1:22" ht="28.35" customHeight="1" x14ac:dyDescent="0.25">
      <c r="A41" s="82"/>
      <c r="B41" s="84"/>
      <c r="C41" s="86"/>
      <c r="D41" s="88"/>
      <c r="E41" s="24" t="s">
        <v>51</v>
      </c>
      <c r="F41" s="2"/>
      <c r="G41" s="39"/>
      <c r="H41" s="39"/>
      <c r="I41" s="55">
        <f t="shared" si="0"/>
        <v>0</v>
      </c>
      <c r="J41" s="50">
        <v>0</v>
      </c>
      <c r="K41" s="57"/>
      <c r="L41" s="80"/>
      <c r="M41" s="47"/>
      <c r="N41" s="47"/>
      <c r="O41" s="47"/>
      <c r="P41" s="41"/>
      <c r="Q41" s="17"/>
      <c r="R41" s="13"/>
      <c r="S41" s="22"/>
      <c r="T41" s="16"/>
      <c r="U41" s="1"/>
      <c r="V41" s="17"/>
    </row>
    <row r="42" spans="1:22" ht="28.35" customHeight="1" x14ac:dyDescent="0.25">
      <c r="A42" s="82"/>
      <c r="B42" s="84"/>
      <c r="C42" s="86"/>
      <c r="D42" s="88"/>
      <c r="E42" s="24" t="s">
        <v>52</v>
      </c>
      <c r="F42" s="2"/>
      <c r="G42" s="39"/>
      <c r="H42" s="39"/>
      <c r="I42" s="55">
        <f t="shared" si="0"/>
        <v>0</v>
      </c>
      <c r="J42" s="50">
        <v>0</v>
      </c>
      <c r="K42" s="57"/>
      <c r="L42" s="80"/>
      <c r="M42" s="47"/>
      <c r="N42" s="47"/>
      <c r="O42" s="47"/>
      <c r="P42" s="41"/>
      <c r="Q42" s="17"/>
      <c r="R42" s="13"/>
      <c r="S42" s="22"/>
      <c r="T42" s="16"/>
      <c r="U42" s="1"/>
      <c r="V42" s="17"/>
    </row>
    <row r="43" spans="1:22" ht="28.35" customHeight="1" x14ac:dyDescent="0.25">
      <c r="A43" s="81">
        <v>13</v>
      </c>
      <c r="B43" s="83"/>
      <c r="C43" s="85" t="s">
        <v>65</v>
      </c>
      <c r="D43" s="87"/>
      <c r="E43" s="23" t="s">
        <v>50</v>
      </c>
      <c r="F43" s="46"/>
      <c r="G43" s="38"/>
      <c r="H43" s="38"/>
      <c r="I43" s="55">
        <f t="shared" si="0"/>
        <v>0</v>
      </c>
      <c r="J43" s="50">
        <v>0</v>
      </c>
      <c r="K43" s="56"/>
      <c r="L43" s="79">
        <f>AVERAGE(J43:J45)</f>
        <v>0</v>
      </c>
      <c r="M43" s="46"/>
      <c r="N43" s="46"/>
      <c r="O43" s="46"/>
      <c r="P43" s="40"/>
      <c r="Q43" s="15"/>
      <c r="R43" s="12"/>
      <c r="S43" s="21"/>
      <c r="T43" s="14"/>
      <c r="U43" s="11"/>
      <c r="V43" s="15"/>
    </row>
    <row r="44" spans="1:22" ht="28.35" customHeight="1" x14ac:dyDescent="0.25">
      <c r="A44" s="82"/>
      <c r="B44" s="84"/>
      <c r="C44" s="86"/>
      <c r="D44" s="88"/>
      <c r="E44" s="24" t="s">
        <v>51</v>
      </c>
      <c r="F44" s="2"/>
      <c r="G44" s="39"/>
      <c r="H44" s="39"/>
      <c r="I44" s="55">
        <f t="shared" si="0"/>
        <v>0</v>
      </c>
      <c r="J44" s="50">
        <v>0</v>
      </c>
      <c r="K44" s="57"/>
      <c r="L44" s="80"/>
      <c r="M44" s="47"/>
      <c r="N44" s="47"/>
      <c r="O44" s="47"/>
      <c r="P44" s="41"/>
      <c r="Q44" s="17"/>
      <c r="R44" s="13"/>
      <c r="S44" s="22"/>
      <c r="T44" s="16"/>
      <c r="U44" s="1"/>
      <c r="V44" s="17"/>
    </row>
    <row r="45" spans="1:22" ht="28.35" customHeight="1" x14ac:dyDescent="0.25">
      <c r="A45" s="82"/>
      <c r="B45" s="84"/>
      <c r="C45" s="86"/>
      <c r="D45" s="88"/>
      <c r="E45" s="24" t="s">
        <v>52</v>
      </c>
      <c r="F45" s="2"/>
      <c r="G45" s="39"/>
      <c r="H45" s="39"/>
      <c r="I45" s="55">
        <f t="shared" si="0"/>
        <v>0</v>
      </c>
      <c r="J45" s="50">
        <v>0</v>
      </c>
      <c r="K45" s="57"/>
      <c r="L45" s="80"/>
      <c r="M45" s="47"/>
      <c r="N45" s="47"/>
      <c r="O45" s="47"/>
      <c r="P45" s="41"/>
      <c r="Q45" s="17"/>
      <c r="R45" s="13"/>
      <c r="S45" s="22"/>
      <c r="T45" s="16"/>
      <c r="U45" s="1"/>
      <c r="V45" s="17"/>
    </row>
    <row r="46" spans="1:22" ht="28.35" customHeight="1" x14ac:dyDescent="0.25">
      <c r="A46" s="81">
        <v>14</v>
      </c>
      <c r="B46" s="83"/>
      <c r="C46" s="85" t="s">
        <v>66</v>
      </c>
      <c r="D46" s="87"/>
      <c r="E46" s="23" t="s">
        <v>50</v>
      </c>
      <c r="F46" s="46"/>
      <c r="G46" s="38"/>
      <c r="H46" s="38"/>
      <c r="I46" s="55">
        <f t="shared" si="0"/>
        <v>0</v>
      </c>
      <c r="J46" s="50">
        <v>0</v>
      </c>
      <c r="K46" s="56"/>
      <c r="L46" s="89">
        <f>AVERAGE(J46:J48)</f>
        <v>0</v>
      </c>
      <c r="M46" s="46"/>
      <c r="N46" s="46"/>
      <c r="O46" s="46"/>
      <c r="P46" s="40"/>
      <c r="Q46" s="15"/>
      <c r="R46" s="12"/>
      <c r="S46" s="21"/>
      <c r="T46" s="14"/>
      <c r="U46" s="11"/>
      <c r="V46" s="15"/>
    </row>
    <row r="47" spans="1:22" ht="28.35" customHeight="1" x14ac:dyDescent="0.25">
      <c r="A47" s="82"/>
      <c r="B47" s="84"/>
      <c r="C47" s="86"/>
      <c r="D47" s="88"/>
      <c r="E47" s="24" t="s">
        <v>51</v>
      </c>
      <c r="F47" s="2"/>
      <c r="G47" s="39"/>
      <c r="H47" s="39"/>
      <c r="I47" s="55">
        <f t="shared" si="0"/>
        <v>0</v>
      </c>
      <c r="J47" s="50">
        <v>0</v>
      </c>
      <c r="K47" s="57"/>
      <c r="L47" s="90"/>
      <c r="M47" s="47"/>
      <c r="N47" s="47"/>
      <c r="O47" s="47"/>
      <c r="P47" s="41"/>
      <c r="Q47" s="17"/>
      <c r="R47" s="13"/>
      <c r="S47" s="22"/>
      <c r="T47" s="16"/>
      <c r="U47" s="1"/>
      <c r="V47" s="17"/>
    </row>
    <row r="48" spans="1:22" ht="28.35" customHeight="1" x14ac:dyDescent="0.25">
      <c r="A48" s="82"/>
      <c r="B48" s="84"/>
      <c r="C48" s="86"/>
      <c r="D48" s="88"/>
      <c r="E48" s="24" t="s">
        <v>52</v>
      </c>
      <c r="F48" s="2"/>
      <c r="G48" s="39"/>
      <c r="H48" s="39"/>
      <c r="I48" s="55">
        <f t="shared" si="0"/>
        <v>0</v>
      </c>
      <c r="J48" s="50">
        <v>0</v>
      </c>
      <c r="K48" s="57"/>
      <c r="L48" s="79"/>
      <c r="M48" s="47"/>
      <c r="N48" s="47"/>
      <c r="O48" s="47"/>
      <c r="P48" s="41"/>
      <c r="Q48" s="17"/>
      <c r="R48" s="13"/>
      <c r="S48" s="22"/>
      <c r="T48" s="16"/>
      <c r="U48" s="1"/>
      <c r="V48" s="17"/>
    </row>
    <row r="49" spans="1:22" ht="28.35" customHeight="1" x14ac:dyDescent="0.25">
      <c r="A49" s="81">
        <v>15</v>
      </c>
      <c r="B49" s="83"/>
      <c r="C49" s="85" t="s">
        <v>67</v>
      </c>
      <c r="D49" s="87"/>
      <c r="E49" s="23" t="s">
        <v>50</v>
      </c>
      <c r="F49" s="46"/>
      <c r="G49" s="38"/>
      <c r="H49" s="38"/>
      <c r="I49" s="55">
        <f t="shared" si="0"/>
        <v>0</v>
      </c>
      <c r="J49" s="50">
        <v>0</v>
      </c>
      <c r="K49" s="56"/>
      <c r="L49" s="89">
        <f>AVERAGE(J49:J51)</f>
        <v>0</v>
      </c>
      <c r="M49" s="46"/>
      <c r="N49" s="46"/>
      <c r="O49" s="46"/>
      <c r="P49" s="40"/>
      <c r="Q49" s="15"/>
      <c r="R49" s="12"/>
      <c r="S49" s="21"/>
      <c r="T49" s="14"/>
      <c r="U49" s="11"/>
      <c r="V49" s="15"/>
    </row>
    <row r="50" spans="1:22" ht="28.35" customHeight="1" x14ac:dyDescent="0.25">
      <c r="A50" s="82"/>
      <c r="B50" s="84"/>
      <c r="C50" s="86"/>
      <c r="D50" s="88"/>
      <c r="E50" s="24" t="s">
        <v>51</v>
      </c>
      <c r="F50" s="2"/>
      <c r="G50" s="39"/>
      <c r="H50" s="39"/>
      <c r="I50" s="55">
        <f t="shared" si="0"/>
        <v>0</v>
      </c>
      <c r="J50" s="50">
        <v>0</v>
      </c>
      <c r="K50" s="57"/>
      <c r="L50" s="90"/>
      <c r="M50" s="47"/>
      <c r="N50" s="47"/>
      <c r="O50" s="47"/>
      <c r="P50" s="41"/>
      <c r="Q50" s="17"/>
      <c r="R50" s="13"/>
      <c r="S50" s="22"/>
      <c r="T50" s="16"/>
      <c r="U50" s="1"/>
      <c r="V50" s="17"/>
    </row>
    <row r="51" spans="1:22" ht="28.35" customHeight="1" x14ac:dyDescent="0.25">
      <c r="A51" s="82"/>
      <c r="B51" s="84"/>
      <c r="C51" s="86"/>
      <c r="D51" s="88"/>
      <c r="E51" s="24" t="s">
        <v>52</v>
      </c>
      <c r="F51" s="2"/>
      <c r="G51" s="39"/>
      <c r="H51" s="39"/>
      <c r="I51" s="55">
        <f t="shared" si="0"/>
        <v>0</v>
      </c>
      <c r="J51" s="50">
        <v>0</v>
      </c>
      <c r="K51" s="57"/>
      <c r="L51" s="79"/>
      <c r="M51" s="47"/>
      <c r="N51" s="47"/>
      <c r="O51" s="47"/>
      <c r="P51" s="41"/>
      <c r="Q51" s="17"/>
      <c r="R51" s="13"/>
      <c r="S51" s="22"/>
      <c r="T51" s="16"/>
      <c r="U51" s="1"/>
      <c r="V51" s="17"/>
    </row>
    <row r="52" spans="1:22" ht="28.35" customHeight="1" x14ac:dyDescent="0.25">
      <c r="A52" s="81">
        <v>16</v>
      </c>
      <c r="B52" s="83"/>
      <c r="C52" s="85" t="s">
        <v>68</v>
      </c>
      <c r="D52" s="87"/>
      <c r="E52" s="23" t="s">
        <v>50</v>
      </c>
      <c r="F52" s="46"/>
      <c r="G52" s="38"/>
      <c r="H52" s="38"/>
      <c r="I52" s="55">
        <f t="shared" si="0"/>
        <v>0</v>
      </c>
      <c r="J52" s="50">
        <v>0</v>
      </c>
      <c r="K52" s="56"/>
      <c r="L52" s="89">
        <f>AVERAGE(J52:J54)</f>
        <v>0</v>
      </c>
      <c r="M52" s="46"/>
      <c r="N52" s="46"/>
      <c r="O52" s="46"/>
      <c r="P52" s="40"/>
      <c r="Q52" s="15"/>
      <c r="R52" s="12"/>
      <c r="S52" s="21"/>
      <c r="T52" s="14"/>
      <c r="U52" s="11"/>
      <c r="V52" s="15"/>
    </row>
    <row r="53" spans="1:22" ht="28.35" customHeight="1" x14ac:dyDescent="0.25">
      <c r="A53" s="82"/>
      <c r="B53" s="84"/>
      <c r="C53" s="86"/>
      <c r="D53" s="88"/>
      <c r="E53" s="24" t="s">
        <v>51</v>
      </c>
      <c r="F53" s="2"/>
      <c r="G53" s="39"/>
      <c r="H53" s="39"/>
      <c r="I53" s="55">
        <f t="shared" si="0"/>
        <v>0</v>
      </c>
      <c r="J53" s="50">
        <v>0</v>
      </c>
      <c r="K53" s="57"/>
      <c r="L53" s="90"/>
      <c r="M53" s="47"/>
      <c r="N53" s="47"/>
      <c r="O53" s="47"/>
      <c r="P53" s="41"/>
      <c r="Q53" s="17"/>
      <c r="R53" s="13"/>
      <c r="S53" s="22"/>
      <c r="T53" s="16"/>
      <c r="U53" s="1"/>
      <c r="V53" s="17"/>
    </row>
    <row r="54" spans="1:22" ht="28.35" customHeight="1" x14ac:dyDescent="0.25">
      <c r="A54" s="82"/>
      <c r="B54" s="84"/>
      <c r="C54" s="86"/>
      <c r="D54" s="88"/>
      <c r="E54" s="24" t="s">
        <v>52</v>
      </c>
      <c r="F54" s="2"/>
      <c r="G54" s="39"/>
      <c r="H54" s="39"/>
      <c r="I54" s="55">
        <f t="shared" si="0"/>
        <v>0</v>
      </c>
      <c r="J54" s="50">
        <v>0</v>
      </c>
      <c r="K54" s="57"/>
      <c r="L54" s="79"/>
      <c r="M54" s="47"/>
      <c r="N54" s="47"/>
      <c r="O54" s="47"/>
      <c r="P54" s="41"/>
      <c r="Q54" s="17"/>
      <c r="R54" s="13"/>
      <c r="S54" s="22"/>
      <c r="T54" s="16"/>
      <c r="U54" s="1"/>
      <c r="V54" s="17"/>
    </row>
    <row r="55" spans="1:22" ht="28.35" customHeight="1" x14ac:dyDescent="0.25">
      <c r="A55" s="81">
        <v>17</v>
      </c>
      <c r="B55" s="83"/>
      <c r="C55" s="85" t="s">
        <v>69</v>
      </c>
      <c r="D55" s="87"/>
      <c r="E55" s="23" t="s">
        <v>50</v>
      </c>
      <c r="F55" s="46"/>
      <c r="G55" s="38"/>
      <c r="H55" s="38"/>
      <c r="I55" s="55">
        <f t="shared" si="0"/>
        <v>0</v>
      </c>
      <c r="J55" s="50">
        <v>0</v>
      </c>
      <c r="K55" s="56"/>
      <c r="L55" s="79">
        <f>AVERAGE(J55:J57)</f>
        <v>0</v>
      </c>
      <c r="M55" s="46"/>
      <c r="N55" s="46"/>
      <c r="O55" s="46"/>
      <c r="P55" s="40"/>
      <c r="Q55" s="15"/>
      <c r="R55" s="12"/>
      <c r="S55" s="21"/>
      <c r="T55" s="14"/>
      <c r="U55" s="11"/>
      <c r="V55" s="15"/>
    </row>
    <row r="56" spans="1:22" ht="28.35" customHeight="1" x14ac:dyDescent="0.25">
      <c r="A56" s="82"/>
      <c r="B56" s="84"/>
      <c r="C56" s="86"/>
      <c r="D56" s="88"/>
      <c r="E56" s="24" t="s">
        <v>51</v>
      </c>
      <c r="F56" s="2"/>
      <c r="G56" s="39"/>
      <c r="H56" s="39"/>
      <c r="I56" s="55">
        <f t="shared" si="0"/>
        <v>0</v>
      </c>
      <c r="J56" s="50">
        <v>0</v>
      </c>
      <c r="K56" s="57"/>
      <c r="L56" s="80"/>
      <c r="M56" s="47"/>
      <c r="N56" s="47"/>
      <c r="O56" s="47"/>
      <c r="P56" s="41"/>
      <c r="Q56" s="17"/>
      <c r="R56" s="13"/>
      <c r="S56" s="22"/>
      <c r="T56" s="16"/>
      <c r="U56" s="1"/>
      <c r="V56" s="17"/>
    </row>
    <row r="57" spans="1:22" ht="28.35" customHeight="1" x14ac:dyDescent="0.25">
      <c r="A57" s="82"/>
      <c r="B57" s="84"/>
      <c r="C57" s="86"/>
      <c r="D57" s="88"/>
      <c r="E57" s="24" t="s">
        <v>52</v>
      </c>
      <c r="F57" s="2"/>
      <c r="G57" s="39"/>
      <c r="H57" s="39"/>
      <c r="I57" s="55">
        <f t="shared" si="0"/>
        <v>0</v>
      </c>
      <c r="J57" s="50">
        <v>0</v>
      </c>
      <c r="K57" s="57"/>
      <c r="L57" s="80"/>
      <c r="M57" s="47"/>
      <c r="N57" s="47"/>
      <c r="O57" s="47"/>
      <c r="P57" s="41"/>
      <c r="Q57" s="17"/>
      <c r="R57" s="13"/>
      <c r="S57" s="22"/>
      <c r="T57" s="16"/>
      <c r="U57" s="1"/>
      <c r="V57" s="17"/>
    </row>
    <row r="58" spans="1:22" ht="28.35" customHeight="1" x14ac:dyDescent="0.25">
      <c r="A58" s="81">
        <v>18</v>
      </c>
      <c r="B58" s="83"/>
      <c r="C58" s="85" t="s">
        <v>70</v>
      </c>
      <c r="D58" s="87"/>
      <c r="E58" s="23" t="s">
        <v>50</v>
      </c>
      <c r="F58" s="46"/>
      <c r="G58" s="38"/>
      <c r="H58" s="38"/>
      <c r="I58" s="55">
        <f t="shared" si="0"/>
        <v>0</v>
      </c>
      <c r="J58" s="50">
        <v>0</v>
      </c>
      <c r="K58" s="56"/>
      <c r="L58" s="79">
        <f>AVERAGE(J58:J60)</f>
        <v>0</v>
      </c>
      <c r="M58" s="46"/>
      <c r="N58" s="46"/>
      <c r="O58" s="46"/>
      <c r="P58" s="40"/>
      <c r="Q58" s="15"/>
      <c r="R58" s="12"/>
      <c r="S58" s="21"/>
      <c r="T58" s="14"/>
      <c r="U58" s="11"/>
      <c r="V58" s="15"/>
    </row>
    <row r="59" spans="1:22" ht="28.35" customHeight="1" x14ac:dyDescent="0.25">
      <c r="A59" s="82"/>
      <c r="B59" s="84"/>
      <c r="C59" s="86"/>
      <c r="D59" s="88"/>
      <c r="E59" s="24" t="s">
        <v>51</v>
      </c>
      <c r="F59" s="2"/>
      <c r="G59" s="39"/>
      <c r="H59" s="39"/>
      <c r="I59" s="55">
        <f t="shared" si="0"/>
        <v>0</v>
      </c>
      <c r="J59" s="50">
        <v>0</v>
      </c>
      <c r="K59" s="57"/>
      <c r="L59" s="80"/>
      <c r="M59" s="47"/>
      <c r="N59" s="47"/>
      <c r="O59" s="47"/>
      <c r="P59" s="41"/>
      <c r="Q59" s="17"/>
      <c r="R59" s="13"/>
      <c r="S59" s="22"/>
      <c r="T59" s="16"/>
      <c r="U59" s="1"/>
      <c r="V59" s="17"/>
    </row>
    <row r="60" spans="1:22" ht="28.35" customHeight="1" x14ac:dyDescent="0.25">
      <c r="A60" s="82"/>
      <c r="B60" s="84"/>
      <c r="C60" s="86"/>
      <c r="D60" s="88"/>
      <c r="E60" s="24" t="s">
        <v>52</v>
      </c>
      <c r="F60" s="2"/>
      <c r="G60" s="39"/>
      <c r="H60" s="39"/>
      <c r="I60" s="64">
        <f t="shared" si="0"/>
        <v>0</v>
      </c>
      <c r="J60" s="50">
        <v>0</v>
      </c>
      <c r="K60" s="57"/>
      <c r="L60" s="80"/>
      <c r="M60" s="47"/>
      <c r="N60" s="47"/>
      <c r="O60" s="47"/>
      <c r="P60" s="41"/>
      <c r="Q60" s="17"/>
      <c r="R60" s="13"/>
      <c r="S60" s="22"/>
      <c r="T60" s="16"/>
      <c r="U60" s="1"/>
      <c r="V60" s="17"/>
    </row>
    <row r="61" spans="1:22" ht="30" customHeight="1" x14ac:dyDescent="0.25">
      <c r="A61" s="158" t="s">
        <v>22</v>
      </c>
      <c r="B61" s="158"/>
      <c r="C61" s="158"/>
      <c r="D61" s="158"/>
      <c r="E61" s="3" t="s">
        <v>23</v>
      </c>
      <c r="F61" s="4">
        <f>L9</f>
        <v>1</v>
      </c>
      <c r="G61" s="5"/>
      <c r="H61" s="5"/>
      <c r="I61" s="65"/>
      <c r="J61" s="27"/>
      <c r="K61" s="5"/>
      <c r="L61" s="5"/>
      <c r="M61" s="5"/>
      <c r="N61" s="5"/>
      <c r="O61" s="5"/>
      <c r="P61" s="5"/>
      <c r="Q61" s="5"/>
      <c r="R61" s="5"/>
      <c r="S61" s="5"/>
      <c r="T61" s="6"/>
      <c r="U61" s="6"/>
      <c r="V61" s="6"/>
    </row>
    <row r="62" spans="1:22" x14ac:dyDescent="0.25">
      <c r="A62" s="7"/>
      <c r="B62" s="7"/>
      <c r="C62" s="8"/>
      <c r="D62" s="8"/>
      <c r="E62" s="3" t="s">
        <v>24</v>
      </c>
      <c r="F62" s="4">
        <f>L12</f>
        <v>0.80166666666666675</v>
      </c>
      <c r="G62" s="5"/>
      <c r="H62" s="5"/>
      <c r="I62" s="65"/>
      <c r="J62" s="27"/>
      <c r="K62" s="5"/>
      <c r="L62" s="5"/>
      <c r="M62" s="5"/>
      <c r="N62" s="5"/>
      <c r="O62" s="5"/>
      <c r="Q62" s="5"/>
      <c r="R62" s="5"/>
      <c r="S62" s="5"/>
      <c r="T62" s="6"/>
      <c r="U62" s="6"/>
      <c r="V62" s="6"/>
    </row>
    <row r="63" spans="1:22" x14ac:dyDescent="0.25">
      <c r="A63" s="7"/>
      <c r="B63" s="7"/>
      <c r="C63" s="8"/>
      <c r="D63" s="8"/>
      <c r="E63" s="3" t="s">
        <v>25</v>
      </c>
      <c r="F63" s="4">
        <f>L15</f>
        <v>1</v>
      </c>
      <c r="G63" s="5"/>
      <c r="H63" s="5"/>
      <c r="I63" s="65"/>
      <c r="J63" s="27"/>
      <c r="K63" s="5"/>
      <c r="L63" s="5"/>
      <c r="M63" s="5"/>
      <c r="N63" s="5"/>
      <c r="O63" s="5"/>
      <c r="P63" s="5"/>
      <c r="Q63" s="5"/>
      <c r="R63" s="5"/>
      <c r="S63" s="5"/>
      <c r="T63" s="6"/>
      <c r="U63" s="6"/>
      <c r="V63" s="6"/>
    </row>
    <row r="64" spans="1:22" x14ac:dyDescent="0.25">
      <c r="A64" s="7"/>
      <c r="B64" s="7"/>
      <c r="C64" s="8"/>
      <c r="D64" s="8"/>
      <c r="E64" s="3" t="s">
        <v>26</v>
      </c>
      <c r="F64" s="4">
        <f>L17</f>
        <v>1</v>
      </c>
      <c r="G64" s="5"/>
      <c r="H64" s="5"/>
      <c r="I64" s="65"/>
      <c r="J64" s="27"/>
      <c r="K64" s="5"/>
      <c r="L64" s="5"/>
      <c r="M64" s="5"/>
      <c r="N64" s="5"/>
      <c r="O64" s="5"/>
      <c r="P64" s="5"/>
      <c r="Q64" s="5"/>
      <c r="R64" s="5"/>
      <c r="S64" s="5"/>
      <c r="T64" s="6"/>
      <c r="U64" s="6"/>
      <c r="V64" s="6"/>
    </row>
    <row r="65" spans="1:22" x14ac:dyDescent="0.25">
      <c r="A65" s="7"/>
      <c r="B65" s="7"/>
      <c r="C65" s="8"/>
      <c r="D65" s="8"/>
      <c r="E65" s="3" t="s">
        <v>27</v>
      </c>
      <c r="F65" s="4">
        <f>L19</f>
        <v>0.33333333333333331</v>
      </c>
      <c r="G65" s="5"/>
      <c r="H65" s="5"/>
      <c r="I65" s="65"/>
      <c r="J65" s="27"/>
      <c r="K65" s="5"/>
      <c r="L65" s="5"/>
      <c r="M65" s="5"/>
      <c r="N65" s="5"/>
      <c r="O65" s="5"/>
      <c r="P65" s="5"/>
      <c r="Q65" s="5"/>
      <c r="R65" s="5"/>
      <c r="S65" s="5"/>
      <c r="T65" s="6"/>
      <c r="U65" s="6"/>
      <c r="V65" s="6"/>
    </row>
    <row r="66" spans="1:22" x14ac:dyDescent="0.25">
      <c r="A66" s="7"/>
      <c r="B66" s="7"/>
      <c r="C66" s="8"/>
      <c r="D66" s="8"/>
      <c r="E66" s="3" t="s">
        <v>28</v>
      </c>
      <c r="F66" s="4">
        <f>L22</f>
        <v>0.8666666666666667</v>
      </c>
      <c r="G66" s="5"/>
      <c r="H66" s="5"/>
      <c r="I66" s="65"/>
      <c r="J66" s="27"/>
      <c r="K66" s="5"/>
      <c r="L66" s="5"/>
      <c r="M66" s="5"/>
      <c r="N66" s="5"/>
      <c r="O66" s="5"/>
      <c r="P66" s="5"/>
      <c r="Q66" s="5"/>
      <c r="R66" s="5"/>
      <c r="S66" s="5"/>
      <c r="T66" s="6"/>
      <c r="U66" s="6"/>
      <c r="V66" s="6"/>
    </row>
    <row r="67" spans="1:22" x14ac:dyDescent="0.25">
      <c r="A67" s="7"/>
      <c r="B67" s="7"/>
      <c r="C67" s="8"/>
      <c r="D67" s="8"/>
      <c r="E67" s="3" t="s">
        <v>141</v>
      </c>
      <c r="F67" s="4">
        <f>L25</f>
        <v>0.80166666666666675</v>
      </c>
      <c r="G67" s="5"/>
      <c r="H67" s="5"/>
      <c r="I67" s="65"/>
      <c r="J67" s="27"/>
      <c r="K67" s="5"/>
      <c r="L67" s="5"/>
      <c r="M67" s="5"/>
      <c r="N67" s="5"/>
      <c r="O67" s="5"/>
      <c r="P67" s="5"/>
      <c r="Q67" s="5"/>
      <c r="R67" s="5"/>
      <c r="S67" s="5"/>
      <c r="T67" s="6"/>
      <c r="U67" s="6"/>
      <c r="V67" s="6"/>
    </row>
    <row r="68" spans="1:22" x14ac:dyDescent="0.25">
      <c r="A68" s="7"/>
      <c r="B68" s="7"/>
      <c r="C68" s="8"/>
      <c r="D68" s="8"/>
      <c r="E68" s="3" t="s">
        <v>29</v>
      </c>
      <c r="F68" s="4">
        <f>L28</f>
        <v>0</v>
      </c>
      <c r="G68" s="5"/>
      <c r="H68" s="5"/>
      <c r="I68" s="31"/>
      <c r="J68" s="27"/>
      <c r="K68" s="5"/>
      <c r="L68" s="5"/>
      <c r="M68" s="5"/>
      <c r="N68" s="5"/>
      <c r="O68" s="5"/>
      <c r="P68" s="5"/>
      <c r="Q68" s="5"/>
      <c r="R68" s="5"/>
      <c r="S68" s="5"/>
      <c r="T68" s="6"/>
      <c r="U68" s="6"/>
      <c r="V68" s="6"/>
    </row>
    <row r="69" spans="1:22" x14ac:dyDescent="0.25">
      <c r="A69" s="7"/>
      <c r="B69" s="7"/>
      <c r="C69" s="8"/>
      <c r="D69" s="8"/>
      <c r="E69" s="3" t="s">
        <v>30</v>
      </c>
      <c r="F69" s="4">
        <f>L31</f>
        <v>0</v>
      </c>
      <c r="G69" s="5"/>
      <c r="H69" s="5"/>
      <c r="I69" s="31"/>
      <c r="J69" s="27"/>
      <c r="K69" s="5"/>
      <c r="L69" s="5"/>
      <c r="M69" s="5"/>
      <c r="N69" s="5"/>
      <c r="O69" s="5"/>
      <c r="P69" s="5"/>
      <c r="Q69" s="5"/>
      <c r="R69" s="5"/>
      <c r="S69" s="5"/>
      <c r="T69" s="6"/>
      <c r="U69" s="6"/>
      <c r="V69" s="6"/>
    </row>
    <row r="70" spans="1:22" x14ac:dyDescent="0.25">
      <c r="A70" s="7"/>
      <c r="B70" s="7"/>
      <c r="C70" s="8"/>
      <c r="D70" s="8"/>
      <c r="E70" s="3" t="s">
        <v>31</v>
      </c>
      <c r="F70" s="4">
        <f>L34</f>
        <v>0</v>
      </c>
      <c r="G70" s="5"/>
      <c r="H70" s="5"/>
      <c r="I70" s="31"/>
      <c r="J70" s="27"/>
      <c r="K70" s="5"/>
      <c r="L70" s="5"/>
      <c r="M70" s="5"/>
      <c r="N70" s="5"/>
      <c r="O70" s="5"/>
      <c r="P70" s="5"/>
      <c r="Q70" s="5"/>
      <c r="R70" s="5"/>
      <c r="S70" s="5"/>
      <c r="T70" s="6"/>
      <c r="U70" s="6"/>
      <c r="V70" s="6"/>
    </row>
    <row r="71" spans="1:22" x14ac:dyDescent="0.25">
      <c r="A71" s="7"/>
      <c r="B71" s="7"/>
      <c r="C71" s="8"/>
      <c r="D71" s="8"/>
      <c r="E71" s="3" t="s">
        <v>32</v>
      </c>
      <c r="F71" s="4">
        <f>L37</f>
        <v>0</v>
      </c>
      <c r="G71" s="5"/>
      <c r="H71" s="5"/>
      <c r="I71" s="31"/>
      <c r="J71" s="27"/>
      <c r="K71" s="5"/>
      <c r="L71" s="5"/>
      <c r="M71" s="5"/>
      <c r="N71" s="5"/>
      <c r="O71" s="5"/>
      <c r="P71" s="5"/>
      <c r="Q71" s="5"/>
      <c r="R71" s="5"/>
      <c r="S71" s="5"/>
      <c r="T71" s="6"/>
      <c r="U71" s="6"/>
      <c r="V71" s="6"/>
    </row>
    <row r="72" spans="1:22" x14ac:dyDescent="0.25">
      <c r="A72" s="7"/>
      <c r="B72" s="7"/>
      <c r="C72" s="8"/>
      <c r="D72" s="8"/>
      <c r="E72" s="3" t="s">
        <v>33</v>
      </c>
      <c r="F72" s="4">
        <f>L40</f>
        <v>0</v>
      </c>
      <c r="G72" s="5"/>
      <c r="H72" s="5"/>
      <c r="I72" s="31"/>
      <c r="J72" s="27"/>
      <c r="K72" s="5"/>
      <c r="L72" s="5"/>
      <c r="M72" s="5"/>
      <c r="N72" s="5"/>
      <c r="O72" s="5"/>
      <c r="P72" s="5"/>
      <c r="Q72" s="5"/>
      <c r="R72" s="5"/>
      <c r="S72" s="5"/>
      <c r="T72" s="6"/>
      <c r="U72" s="6"/>
      <c r="V72" s="6"/>
    </row>
    <row r="73" spans="1:22" x14ac:dyDescent="0.25">
      <c r="A73" s="7"/>
      <c r="B73" s="7"/>
      <c r="C73" s="8"/>
      <c r="D73" s="8"/>
      <c r="E73" s="3" t="s">
        <v>34</v>
      </c>
      <c r="F73" s="4">
        <f>L43</f>
        <v>0</v>
      </c>
      <c r="G73" s="5"/>
      <c r="H73" s="5"/>
      <c r="I73" s="31"/>
      <c r="J73" s="27"/>
      <c r="K73" s="5"/>
      <c r="L73" s="5"/>
      <c r="M73" s="5"/>
      <c r="N73" s="5"/>
      <c r="O73" s="5"/>
      <c r="P73" s="5"/>
      <c r="Q73" s="5"/>
      <c r="R73" s="5"/>
      <c r="S73" s="5"/>
      <c r="T73" s="6"/>
      <c r="U73" s="6"/>
      <c r="V73" s="6"/>
    </row>
    <row r="74" spans="1:22" x14ac:dyDescent="0.25">
      <c r="A74" s="7"/>
      <c r="B74" s="7"/>
      <c r="C74" s="8"/>
      <c r="D74" s="8"/>
      <c r="E74" s="3" t="s">
        <v>35</v>
      </c>
      <c r="F74" s="4">
        <f>L46</f>
        <v>0</v>
      </c>
      <c r="G74" s="5"/>
      <c r="H74" s="5"/>
      <c r="I74" s="31"/>
      <c r="J74" s="27"/>
      <c r="K74" s="5"/>
      <c r="L74" s="5"/>
      <c r="M74" s="5"/>
      <c r="N74" s="5"/>
      <c r="O74" s="5"/>
      <c r="P74" s="5"/>
      <c r="Q74" s="5"/>
      <c r="R74" s="5"/>
      <c r="S74" s="5"/>
      <c r="T74" s="6"/>
      <c r="U74" s="6"/>
      <c r="V74" s="6"/>
    </row>
    <row r="75" spans="1:22" x14ac:dyDescent="0.25">
      <c r="A75" s="7"/>
      <c r="B75" s="7"/>
      <c r="C75" s="8"/>
      <c r="D75" s="8"/>
      <c r="E75" s="3" t="s">
        <v>36</v>
      </c>
      <c r="F75" s="4">
        <f>L49</f>
        <v>0</v>
      </c>
      <c r="G75" s="5"/>
      <c r="H75" s="5"/>
      <c r="I75" s="31"/>
      <c r="J75" s="27"/>
      <c r="K75" s="5"/>
      <c r="L75" s="5"/>
      <c r="M75" s="5"/>
      <c r="N75" s="5"/>
      <c r="O75" s="5"/>
      <c r="P75" s="5"/>
      <c r="Q75" s="5"/>
      <c r="R75" s="5"/>
      <c r="S75" s="5"/>
      <c r="T75" s="6"/>
      <c r="U75" s="6"/>
      <c r="V75" s="6"/>
    </row>
    <row r="76" spans="1:22" x14ac:dyDescent="0.25">
      <c r="A76" s="7"/>
      <c r="B76" s="7"/>
      <c r="C76" s="8"/>
      <c r="D76" s="8"/>
      <c r="E76" s="3" t="s">
        <v>37</v>
      </c>
      <c r="F76" s="4">
        <f>L52</f>
        <v>0</v>
      </c>
      <c r="G76" s="5"/>
      <c r="H76" s="5"/>
      <c r="I76" s="31"/>
      <c r="J76" s="27"/>
      <c r="K76" s="5"/>
      <c r="L76" s="5"/>
      <c r="M76" s="5"/>
      <c r="N76" s="5"/>
      <c r="O76" s="5"/>
      <c r="P76" s="5"/>
      <c r="Q76" s="5"/>
      <c r="R76" s="5"/>
      <c r="S76" s="5"/>
      <c r="T76" s="6"/>
      <c r="U76" s="6"/>
      <c r="V76" s="6"/>
    </row>
    <row r="77" spans="1:22" x14ac:dyDescent="0.25">
      <c r="A77" s="7"/>
      <c r="B77" s="7"/>
      <c r="C77" s="8"/>
      <c r="D77" s="8"/>
      <c r="E77" s="3" t="s">
        <v>38</v>
      </c>
      <c r="F77" s="4">
        <f>L55</f>
        <v>0</v>
      </c>
      <c r="G77" s="5"/>
      <c r="H77" s="5"/>
      <c r="I77" s="31"/>
      <c r="J77" s="27"/>
      <c r="K77" s="5"/>
      <c r="L77" s="5"/>
      <c r="M77" s="5"/>
      <c r="N77" s="5"/>
      <c r="O77" s="5"/>
      <c r="P77" s="5"/>
      <c r="Q77" s="5"/>
      <c r="R77" s="5"/>
      <c r="S77" s="5"/>
      <c r="T77" s="6"/>
      <c r="U77" s="6"/>
      <c r="V77" s="6"/>
    </row>
    <row r="78" spans="1:22" x14ac:dyDescent="0.25">
      <c r="A78" s="7"/>
      <c r="B78" s="7"/>
      <c r="C78" s="8"/>
      <c r="D78" s="8"/>
      <c r="E78" s="3" t="s">
        <v>39</v>
      </c>
      <c r="F78" s="4">
        <f>L58</f>
        <v>0</v>
      </c>
      <c r="G78" s="5"/>
      <c r="H78" s="5"/>
      <c r="I78" s="31"/>
      <c r="J78" s="27"/>
      <c r="K78" s="5"/>
      <c r="L78" s="5"/>
      <c r="M78" s="5"/>
      <c r="N78" s="5"/>
      <c r="O78" s="5"/>
      <c r="P78" s="5"/>
      <c r="Q78" s="5"/>
      <c r="R78" s="5"/>
      <c r="S78" s="5"/>
      <c r="T78" s="6"/>
      <c r="U78" s="6"/>
      <c r="V78" s="6"/>
    </row>
    <row r="79" spans="1:22" x14ac:dyDescent="0.25">
      <c r="A79" s="7"/>
      <c r="B79" s="7"/>
      <c r="C79" s="8"/>
      <c r="D79" s="8"/>
      <c r="E79" s="9"/>
      <c r="F79" s="10"/>
      <c r="G79" s="5"/>
      <c r="H79" s="5"/>
      <c r="I79" s="27"/>
      <c r="J79" s="27"/>
      <c r="K79" s="5"/>
      <c r="L79" s="5"/>
      <c r="M79" s="5"/>
      <c r="N79" s="5"/>
      <c r="O79" s="5"/>
      <c r="P79" s="5"/>
      <c r="Q79" s="5"/>
      <c r="R79" s="5"/>
      <c r="S79" s="5"/>
      <c r="T79" s="6"/>
      <c r="U79" s="6"/>
      <c r="V79" s="6"/>
    </row>
    <row r="80" spans="1:22" ht="23.25" customHeight="1" x14ac:dyDescent="0.25">
      <c r="A80" s="158" t="s">
        <v>40</v>
      </c>
      <c r="B80" s="158"/>
      <c r="C80" s="158"/>
      <c r="D80" s="158"/>
      <c r="E80" s="29">
        <f>AVERAGE(F61:F67)</f>
        <v>0.82904761904761914</v>
      </c>
      <c r="F80" s="9" t="s">
        <v>41</v>
      </c>
      <c r="G80" s="5"/>
      <c r="H80" s="5"/>
      <c r="I80" s="27"/>
      <c r="J80" s="27"/>
      <c r="K80" s="5"/>
      <c r="L80" s="5"/>
      <c r="M80" s="5"/>
      <c r="N80" s="5"/>
      <c r="O80" s="5"/>
      <c r="P80" s="5"/>
      <c r="Q80" s="5"/>
      <c r="R80" s="5"/>
      <c r="S80" s="5"/>
      <c r="T80" s="6"/>
      <c r="U80" s="6"/>
      <c r="V80" s="6"/>
    </row>
  </sheetData>
  <autoFilter ref="A8:BA78" xr:uid="{00000000-0001-0000-0000-000000000000}"/>
  <mergeCells count="124">
    <mergeCell ref="A61:D61"/>
    <mergeCell ref="A80:D80"/>
    <mergeCell ref="C9:C11"/>
    <mergeCell ref="D9:D11"/>
    <mergeCell ref="C12:C14"/>
    <mergeCell ref="D12:D14"/>
    <mergeCell ref="C17:C18"/>
    <mergeCell ref="D17:D18"/>
    <mergeCell ref="A28:A30"/>
    <mergeCell ref="B28:B30"/>
    <mergeCell ref="C28:C30"/>
    <mergeCell ref="D28:D30"/>
    <mergeCell ref="A34:A36"/>
    <mergeCell ref="B34:B36"/>
    <mergeCell ref="C34:C36"/>
    <mergeCell ref="A46:A48"/>
    <mergeCell ref="B46:B48"/>
    <mergeCell ref="C46:C48"/>
    <mergeCell ref="D46:D48"/>
    <mergeCell ref="A58:A60"/>
    <mergeCell ref="B58:B60"/>
    <mergeCell ref="C58:C60"/>
    <mergeCell ref="D58:D60"/>
    <mergeCell ref="C7:C8"/>
    <mergeCell ref="D7:D8"/>
    <mergeCell ref="E7:E8"/>
    <mergeCell ref="F7:F8"/>
    <mergeCell ref="P7:P8"/>
    <mergeCell ref="T7:T8"/>
    <mergeCell ref="U7:U8"/>
    <mergeCell ref="Q7:Q8"/>
    <mergeCell ref="G7:H7"/>
    <mergeCell ref="I7:I8"/>
    <mergeCell ref="J7:J8"/>
    <mergeCell ref="K7:K8"/>
    <mergeCell ref="N7:N8"/>
    <mergeCell ref="O7:O8"/>
    <mergeCell ref="A1:B1"/>
    <mergeCell ref="C1:I1"/>
    <mergeCell ref="K1:V1"/>
    <mergeCell ref="A2:B2"/>
    <mergeCell ref="C2:I2"/>
    <mergeCell ref="J2:K2"/>
    <mergeCell ref="L2:V2"/>
    <mergeCell ref="L7:L8"/>
    <mergeCell ref="A3:B3"/>
    <mergeCell ref="C3:I3"/>
    <mergeCell ref="J3:K3"/>
    <mergeCell ref="L3:V3"/>
    <mergeCell ref="A4:B4"/>
    <mergeCell ref="R7:R8"/>
    <mergeCell ref="T6:V6"/>
    <mergeCell ref="A6:Q6"/>
    <mergeCell ref="V7:V8"/>
    <mergeCell ref="R6:S6"/>
    <mergeCell ref="S7:S8"/>
    <mergeCell ref="M7:M8"/>
    <mergeCell ref="A7:A8"/>
    <mergeCell ref="C5:V5"/>
    <mergeCell ref="A5:B5"/>
    <mergeCell ref="B7:B8"/>
    <mergeCell ref="L17:L18"/>
    <mergeCell ref="A19:A21"/>
    <mergeCell ref="B19:B21"/>
    <mergeCell ref="C19:C21"/>
    <mergeCell ref="D19:D21"/>
    <mergeCell ref="L19:L21"/>
    <mergeCell ref="L12:L14"/>
    <mergeCell ref="C15:C16"/>
    <mergeCell ref="D15:D16"/>
    <mergeCell ref="L15:L16"/>
    <mergeCell ref="B9:B14"/>
    <mergeCell ref="A9:A14"/>
    <mergeCell ref="B15:B18"/>
    <mergeCell ref="A15:A18"/>
    <mergeCell ref="L9:L11"/>
    <mergeCell ref="L28:L30"/>
    <mergeCell ref="C22:C24"/>
    <mergeCell ref="D22:D24"/>
    <mergeCell ref="L22:L24"/>
    <mergeCell ref="C25:C27"/>
    <mergeCell ref="D25:D27"/>
    <mergeCell ref="L25:L27"/>
    <mergeCell ref="B22:B27"/>
    <mergeCell ref="A22:A27"/>
    <mergeCell ref="L34:L36"/>
    <mergeCell ref="A31:A33"/>
    <mergeCell ref="B31:B33"/>
    <mergeCell ref="C31:C33"/>
    <mergeCell ref="D31:D33"/>
    <mergeCell ref="L31:L33"/>
    <mergeCell ref="A40:A42"/>
    <mergeCell ref="B40:B42"/>
    <mergeCell ref="C40:C42"/>
    <mergeCell ref="D40:D42"/>
    <mergeCell ref="L40:L42"/>
    <mergeCell ref="A37:A39"/>
    <mergeCell ref="B37:B39"/>
    <mergeCell ref="C37:C39"/>
    <mergeCell ref="D37:D39"/>
    <mergeCell ref="L37:L39"/>
    <mergeCell ref="D34:D36"/>
    <mergeCell ref="L58:L60"/>
    <mergeCell ref="A55:A57"/>
    <mergeCell ref="B55:B57"/>
    <mergeCell ref="C55:C57"/>
    <mergeCell ref="D55:D57"/>
    <mergeCell ref="L55:L57"/>
    <mergeCell ref="L46:L48"/>
    <mergeCell ref="A43:A45"/>
    <mergeCell ref="B43:B45"/>
    <mergeCell ref="C43:C45"/>
    <mergeCell ref="D43:D45"/>
    <mergeCell ref="L43:L45"/>
    <mergeCell ref="A52:A54"/>
    <mergeCell ref="B52:B54"/>
    <mergeCell ref="C52:C54"/>
    <mergeCell ref="D52:D54"/>
    <mergeCell ref="L52:L54"/>
    <mergeCell ref="A49:A51"/>
    <mergeCell ref="B49:B51"/>
    <mergeCell ref="C49:C51"/>
    <mergeCell ref="D49:D51"/>
    <mergeCell ref="L49:L51"/>
  </mergeCells>
  <phoneticPr fontId="16" type="noConversion"/>
  <conditionalFormatting sqref="L9:L12 L14">
    <cfRule type="cellIs" dxfId="10" priority="13" operator="greaterThan">
      <formula>1</formula>
    </cfRule>
  </conditionalFormatting>
  <conditionalFormatting sqref="L15:L16">
    <cfRule type="cellIs" dxfId="9" priority="10" operator="greaterThan">
      <formula>1</formula>
    </cfRule>
    <cfRule type="cellIs" dxfId="8" priority="11" operator="greaterThan">
      <formula>100</formula>
    </cfRule>
  </conditionalFormatting>
  <conditionalFormatting sqref="L17:L18">
    <cfRule type="cellIs" dxfId="7" priority="8" operator="greaterThan">
      <formula>1</formula>
    </cfRule>
    <cfRule type="cellIs" dxfId="6" priority="9" operator="greaterThan">
      <formula>100</formula>
    </cfRule>
  </conditionalFormatting>
  <conditionalFormatting sqref="L19:L21">
    <cfRule type="cellIs" dxfId="5" priority="7" operator="greaterThan">
      <formula>1</formula>
    </cfRule>
  </conditionalFormatting>
  <conditionalFormatting sqref="L22:L24">
    <cfRule type="cellIs" dxfId="4" priority="6" operator="greaterThan">
      <formula>1</formula>
    </cfRule>
  </conditionalFormatting>
  <conditionalFormatting sqref="L25:L27">
    <cfRule type="cellIs" dxfId="3" priority="5" operator="greaterThan">
      <formula>1</formula>
    </cfRule>
  </conditionalFormatting>
  <conditionalFormatting sqref="L28:L30">
    <cfRule type="cellIs" dxfId="2" priority="4" operator="greaterThan">
      <formula>1</formula>
    </cfRule>
  </conditionalFormatting>
  <conditionalFormatting sqref="L31:L60">
    <cfRule type="cellIs" dxfId="1" priority="3" operator="greaterThan">
      <formula>1</formula>
    </cfRule>
  </conditionalFormatting>
  <conditionalFormatting sqref="L13">
    <cfRule type="cellIs" dxfId="0" priority="1" operator="greaterThan">
      <formula>1</formula>
    </cfRule>
  </conditionalFormatting>
  <dataValidations xWindow="1033" yWindow="673" count="4">
    <dataValidation type="date" operator="greaterThanOrEqual" allowBlank="1" showInputMessage="1" showErrorMessage="1" sqref="E61:E65" xr:uid="{00000000-0002-0000-0000-000000000000}">
      <formula1>41426</formula1>
    </dataValidation>
    <dataValidation allowBlank="1" showInputMessage="1" showErrorMessage="1" promptTitle="Validación" prompt="El porcentaje no debe exceder el 100%" sqref="L49 L52 L55:L60 L9:L46" xr:uid="{00000000-0002-0000-0000-000001000000}"/>
    <dataValidation type="date" allowBlank="1" showInputMessage="1" showErrorMessage="1" promptTitle="Validación" prompt="formato DD/MM/AA" sqref="G9:H60" xr:uid="{00000000-0002-0000-0000-000002000000}">
      <formula1>36526</formula1>
      <formula2>47829</formula2>
    </dataValidation>
    <dataValidation operator="greaterThanOrEqual" allowBlank="1" showInputMessage="1" showErrorMessage="1" sqref="E9:E60" xr:uid="{00000000-0002-0000-0000-000003000000}"/>
  </dataValidations>
  <pageMargins left="0.70866141732283472" right="0.70866141732283472" top="0.74803149606299213" bottom="0.74803149606299213" header="0.31496062992125984" footer="0.31496062992125984"/>
  <pageSetup paperSize="5" scale="40" fitToHeight="0"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4" max="20" man="1"/>
    <brk id="21" max="20" man="1"/>
  </rowBreaks>
  <ignoredErrors>
    <ignoredError sqref="L28 L31:L37 L40 L43 L46 L49 L52 L55 L58 L12 L15 L17" formulaRange="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
  <sheetViews>
    <sheetView topLeftCell="A9" workbookViewId="0">
      <selection activeCell="B12" sqref="B12"/>
    </sheetView>
  </sheetViews>
  <sheetFormatPr baseColWidth="10" defaultColWidth="11.42578125" defaultRowHeight="15" x14ac:dyDescent="0.25"/>
  <cols>
    <col min="1" max="1" width="11.42578125" style="33"/>
    <col min="2" max="2" width="25.28515625" style="32" bestFit="1" customWidth="1"/>
    <col min="3" max="3" width="58.42578125" style="33" bestFit="1" customWidth="1"/>
    <col min="4" max="16384" width="11.42578125" style="33"/>
  </cols>
  <sheetData>
    <row r="1" spans="2:3" ht="15.75" customHeight="1" x14ac:dyDescent="0.25"/>
    <row r="2" spans="2:3" ht="60" x14ac:dyDescent="0.25">
      <c r="B2" s="34" t="s">
        <v>93</v>
      </c>
      <c r="C2" s="35" t="s">
        <v>94</v>
      </c>
    </row>
    <row r="3" spans="2:3" x14ac:dyDescent="0.25">
      <c r="B3" s="36"/>
      <c r="C3" s="36"/>
    </row>
    <row r="4" spans="2:3" x14ac:dyDescent="0.25">
      <c r="B4" s="164" t="s">
        <v>96</v>
      </c>
      <c r="C4" s="164"/>
    </row>
    <row r="5" spans="2:3" ht="30" x14ac:dyDescent="0.25">
      <c r="B5" s="34" t="s">
        <v>76</v>
      </c>
      <c r="C5" s="35" t="s">
        <v>97</v>
      </c>
    </row>
    <row r="6" spans="2:3" ht="30" x14ac:dyDescent="0.25">
      <c r="B6" s="34" t="s">
        <v>77</v>
      </c>
      <c r="C6" s="35" t="s">
        <v>98</v>
      </c>
    </row>
    <row r="7" spans="2:3" ht="45" x14ac:dyDescent="0.25">
      <c r="B7" s="34" t="s">
        <v>78</v>
      </c>
      <c r="C7" s="35" t="s">
        <v>99</v>
      </c>
    </row>
    <row r="8" spans="2:3" ht="30" x14ac:dyDescent="0.25">
      <c r="B8" s="34" t="s">
        <v>79</v>
      </c>
      <c r="C8" s="35" t="s">
        <v>71</v>
      </c>
    </row>
    <row r="9" spans="2:3" ht="120" x14ac:dyDescent="0.25">
      <c r="B9" s="34" t="s">
        <v>80</v>
      </c>
      <c r="C9" s="35" t="s">
        <v>100</v>
      </c>
    </row>
    <row r="10" spans="2:3" ht="30" x14ac:dyDescent="0.25">
      <c r="B10" s="34" t="s">
        <v>81</v>
      </c>
      <c r="C10" s="35" t="s">
        <v>82</v>
      </c>
    </row>
    <row r="11" spans="2:3" ht="45" x14ac:dyDescent="0.25">
      <c r="B11" s="34" t="s">
        <v>83</v>
      </c>
      <c r="C11" s="35" t="s">
        <v>84</v>
      </c>
    </row>
    <row r="12" spans="2:3" ht="30" x14ac:dyDescent="0.25">
      <c r="B12" s="34" t="s">
        <v>85</v>
      </c>
      <c r="C12" s="37" t="s">
        <v>86</v>
      </c>
    </row>
    <row r="13" spans="2:3" ht="45" x14ac:dyDescent="0.25">
      <c r="B13" s="34" t="s">
        <v>87</v>
      </c>
      <c r="C13" s="35" t="s">
        <v>88</v>
      </c>
    </row>
    <row r="14" spans="2:3" x14ac:dyDescent="0.25">
      <c r="B14" s="34" t="s">
        <v>89</v>
      </c>
      <c r="C14" s="37" t="s">
        <v>90</v>
      </c>
    </row>
    <row r="15" spans="2:3" ht="45" x14ac:dyDescent="0.25">
      <c r="B15" s="34" t="s">
        <v>91</v>
      </c>
      <c r="C15" s="35" t="s">
        <v>92</v>
      </c>
    </row>
    <row r="16" spans="2:3" ht="45" x14ac:dyDescent="0.25">
      <c r="B16" s="34" t="s">
        <v>91</v>
      </c>
      <c r="C16" s="37"/>
    </row>
    <row r="17" spans="2:3" x14ac:dyDescent="0.25">
      <c r="B17" s="160" t="s">
        <v>95</v>
      </c>
      <c r="C17" s="161"/>
    </row>
    <row r="18" spans="2:3" x14ac:dyDescent="0.25">
      <c r="B18" s="162"/>
      <c r="C18" s="163"/>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PMA</vt:lpstr>
      <vt:lpstr>Instructivo PMA</vt:lpstr>
      <vt:lpstr>PMA!Área_de_impresión</vt:lpstr>
      <vt:lpstr>PMA!Títulos_a_imprimir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Lizeth Paola Amaya Ruiz</cp:lastModifiedBy>
  <cp:lastPrinted>2023-02-03T16:03:44Z</cp:lastPrinted>
  <dcterms:created xsi:type="dcterms:W3CDTF">2016-07-06T19:37:36Z</dcterms:created>
  <dcterms:modified xsi:type="dcterms:W3CDTF">2023-03-09T20:17:19Z</dcterms:modified>
</cp:coreProperties>
</file>