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minhacienda\cedin\DA\SF\GPTO\2. Ejecución\2. Informes\4. Informes WEB\SGR\2025\"/>
    </mc:Choice>
  </mc:AlternateContent>
  <xr:revisionPtr revIDLastSave="0" documentId="8_{DBFD6F8F-A1FB-410E-8DF9-69352596E1A0}" xr6:coauthVersionLast="47" xr6:coauthVersionMax="47" xr10:uidLastSave="{00000000-0000-0000-0000-000000000000}"/>
  <bookViews>
    <workbookView xWindow="-120" yWindow="-120" windowWidth="29040" windowHeight="15720" xr2:uid="{F4E31C8F-0DA5-4E8B-834A-DCAB0F165313}"/>
  </bookViews>
  <sheets>
    <sheet name="Informe de Ejecución" sheetId="2" r:id="rId1"/>
  </sheets>
  <definedNames>
    <definedName name="_xlnm._FilterDatabase" localSheetId="0" hidden="1">'Informe de Ejecución'!$A$5:$G$64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" l="1"/>
  <c r="I37" i="2"/>
  <c r="G40" i="2"/>
  <c r="F65" i="2"/>
  <c r="E65" i="2"/>
  <c r="G31" i="2"/>
  <c r="G30" i="2"/>
  <c r="G10" i="2"/>
  <c r="G9" i="2"/>
  <c r="G62" i="2"/>
  <c r="G61" i="2"/>
  <c r="G60" i="2"/>
  <c r="G59" i="2"/>
  <c r="I62" i="2"/>
  <c r="I61" i="2"/>
  <c r="I60" i="2"/>
  <c r="I59" i="2"/>
  <c r="G20" i="2"/>
  <c r="I31" i="2"/>
  <c r="I30" i="2"/>
  <c r="I20" i="2"/>
  <c r="I40" i="2"/>
  <c r="I36" i="2"/>
  <c r="I10" i="2"/>
  <c r="I9" i="2"/>
  <c r="G36" i="2"/>
  <c r="G8" i="2"/>
  <c r="G7" i="2"/>
  <c r="I8" i="2"/>
  <c r="I7" i="2"/>
  <c r="I65" i="2"/>
  <c r="G65" i="2"/>
</calcChain>
</file>

<file path=xl/sharedStrings.xml><?xml version="1.0" encoding="utf-8"?>
<sst xmlns="http://schemas.openxmlformats.org/spreadsheetml/2006/main" count="187" uniqueCount="130">
  <si>
    <t>GASTOS DE PERSONAL</t>
  </si>
  <si>
    <t>ADQUISICIÓN DE BIENES Y SERVICIOS</t>
  </si>
  <si>
    <t>Resolución</t>
  </si>
  <si>
    <t>Recurso</t>
  </si>
  <si>
    <t>TOTAL MINISTERIO DE HACIENDA Y CRÉDITO PÚBLICO</t>
  </si>
  <si>
    <t>Nivel</t>
  </si>
  <si>
    <t>Rubro</t>
  </si>
  <si>
    <t>Nombre del Rubro</t>
  </si>
  <si>
    <t>Apropiación Vigente</t>
  </si>
  <si>
    <t>Desagregado</t>
  </si>
  <si>
    <t>PRIMA TÉCNICA SALARIAL</t>
  </si>
  <si>
    <t>PRIMA TÉCNICA NO SALARIAL</t>
  </si>
  <si>
    <t>BONIFICACIÓN POR SERVICIOS PRESTADOS</t>
  </si>
  <si>
    <t>BONIFICACIÓN ESPECIAL DE RECREACIÓN</t>
  </si>
  <si>
    <t>PRIMA DE SERVICIO</t>
  </si>
  <si>
    <t>PRIMA DE VACACIONES</t>
  </si>
  <si>
    <t>PRIMA DE NAVIDAD</t>
  </si>
  <si>
    <t>APORTES A LA ESAP</t>
  </si>
  <si>
    <t>APORTES A ESCUELAS INDUSTRIALES E INSTITUTOS TÉCNICOS</t>
  </si>
  <si>
    <t>SERVICIOS AUXILIARES POR TELÉFONO</t>
  </si>
  <si>
    <t>SERVICIOS DE SUMINISTRO DE INFRAESTRUCTURA DE HOSTING Y DE TECNOLOGÍA DE LA INFORMACIÓN (TI)</t>
  </si>
  <si>
    <t>A-01</t>
  </si>
  <si>
    <t>A-01-02</t>
  </si>
  <si>
    <t>PERSONAL SUPERNUMERARIO Y PLANTA TEMPORAL</t>
  </si>
  <si>
    <t>A-01-02-01-001</t>
  </si>
  <si>
    <t>A-01-02-01</t>
  </si>
  <si>
    <t>SALARIO</t>
  </si>
  <si>
    <t>FACTORES SALARIALES COMUNES</t>
  </si>
  <si>
    <t>A-01-02-01-001-001</t>
  </si>
  <si>
    <t>SUELDO BÁSICO</t>
  </si>
  <si>
    <t>A-01-02-01-001-003</t>
  </si>
  <si>
    <t>A-01-02-01-001-004</t>
  </si>
  <si>
    <t>SUBSIDIO DE ALIMENTACIÓN</t>
  </si>
  <si>
    <t>A-01-02-01-001-005</t>
  </si>
  <si>
    <t>AUXILIO DE TRANSPORTE</t>
  </si>
  <si>
    <t>A-01-02-01-001-006</t>
  </si>
  <si>
    <t>A-01-02-01-001-007</t>
  </si>
  <si>
    <t>A-01-02-01-001-008</t>
  </si>
  <si>
    <t>HORAS EXTRAS, DOMINICALES, FESTIVOS Y RECARGOS</t>
  </si>
  <si>
    <t>A-01-02-01-001-009</t>
  </si>
  <si>
    <t>A-01-02-01-001-010</t>
  </si>
  <si>
    <t>CONTRIBUCIONES INHERENTES A LA NOMINA</t>
  </si>
  <si>
    <t>A-01-02-02</t>
  </si>
  <si>
    <t>A-01-02-02-001</t>
  </si>
  <si>
    <t>PENSIONES</t>
  </si>
  <si>
    <t>A-01-02-02-002</t>
  </si>
  <si>
    <t>SALUD</t>
  </si>
  <si>
    <t>A-01-02-02-003</t>
  </si>
  <si>
    <t>APORTES DE CESANTÍAS</t>
  </si>
  <si>
    <t>A-01-02-02-004</t>
  </si>
  <si>
    <t>CAJAS DE COMPENSACIÓN FAMILIAR</t>
  </si>
  <si>
    <t>A-01-02-02-005</t>
  </si>
  <si>
    <t>APORTES GENERALES AL SISTEMA DE RIESGOS LABORALES</t>
  </si>
  <si>
    <t>A-01-02-02-006</t>
  </si>
  <si>
    <t>APORTES AL ICBF</t>
  </si>
  <si>
    <t>A-01-02-02-007</t>
  </si>
  <si>
    <t>APORTES AL SENA</t>
  </si>
  <si>
    <t>A-01-02-02-008</t>
  </si>
  <si>
    <t>A-01-02-02-009</t>
  </si>
  <si>
    <t>A-01-02-03</t>
  </si>
  <si>
    <t>REMUNERACIONES NO CONSTITUTIVAS DE FACTOR SALARIAL</t>
  </si>
  <si>
    <t>A-01-02-03-001</t>
  </si>
  <si>
    <t>PRESTACIONES SOCIALES SEGÚN DEFINICIÓN LEGAL</t>
  </si>
  <si>
    <t>A-01-02-03-001-001</t>
  </si>
  <si>
    <t>SUELDO DE VACACIONES</t>
  </si>
  <si>
    <t>A-01-02-03-001-002</t>
  </si>
  <si>
    <t>INDEMNIZACIÓN POR VACACIONES</t>
  </si>
  <si>
    <t>A-01-02-03-001-003</t>
  </si>
  <si>
    <t>A-01-02-03-002</t>
  </si>
  <si>
    <t>A-02</t>
  </si>
  <si>
    <t>A-02-02</t>
  </si>
  <si>
    <t>ADQUISICIONES DIFERENTES DE ACTIVOS</t>
  </si>
  <si>
    <t>A-02-02-01-003-002-01</t>
  </si>
  <si>
    <t>PASTA DE PAPEL, PAPEL Y CARTÓN</t>
  </si>
  <si>
    <t>A-02-02-02-006-004</t>
  </si>
  <si>
    <t>SERVICIOS DE TRANSPORTE DE PASAJEROS</t>
  </si>
  <si>
    <t>A-02-02-02-007-001-01-1</t>
  </si>
  <si>
    <t>SERVICIOS FINANCIEROS, EXCEPTO DE LA BANCA DE INVERSIÓN, SERVICIOS DE SEGUROS Y SERVICIOS DE PENSIONES</t>
  </si>
  <si>
    <t>A-02-02-02-007-001-01-2</t>
  </si>
  <si>
    <t>SERVICIOS DE DEPÓSITO</t>
  </si>
  <si>
    <t>A-02-02-02-008-003-01-1</t>
  </si>
  <si>
    <t>SERVICIOS DE CONSULTORÍA EN ADMINISTRACIÓN Y SERVICIOS DE GESTIÓN</t>
  </si>
  <si>
    <t>A-02-02-02-008-003-01-3</t>
  </si>
  <si>
    <t>SERVICIOS DE TECNOLOGÍA DE LA INFORMACIÓN (TI) DE CONSULTORÍA Y DE APOYO</t>
  </si>
  <si>
    <t>A-02-02-02-008-003-01-4</t>
  </si>
  <si>
    <t>SERVICIOS DE DISEÑO Y DESARROLLO DE LA TECNOLOGÍA DE LA INFORMACIÓN (TI)</t>
  </si>
  <si>
    <t>A-02-02-02-008-003-01-5</t>
  </si>
  <si>
    <t>SERVICIOS DE TELEFONÍA Y OTRAS TELECOMUNICACIONES</t>
  </si>
  <si>
    <t>SERVICIOS DE INVESTIGACIÓN Y SEGURIDAD</t>
  </si>
  <si>
    <t>SERVICIOS DE LIMPIEZA</t>
  </si>
  <si>
    <t>A-02-02-02-008-005-09-3</t>
  </si>
  <si>
    <t>A-02-02-02-010</t>
  </si>
  <si>
    <t>VIÁTICOS DE LOS FUNCIONARIOS EN COMISIÓN</t>
  </si>
  <si>
    <t>A-03</t>
  </si>
  <si>
    <t>ASIGNACIONES Y DISTRIBUCIONES DEL SISTEMA GENERAL DE REGALÍAS</t>
  </si>
  <si>
    <t>A-03-04</t>
  </si>
  <si>
    <t>PRESTACIONES SOCIALES</t>
  </si>
  <si>
    <t>A-03-04-02</t>
  </si>
  <si>
    <t>PRESTACIONES SOCIALES RELACIONADAS CON EL EMPLEO</t>
  </si>
  <si>
    <t>A-03-04-02-004</t>
  </si>
  <si>
    <t>INCAPACIDADES Y LICENCIAS DE MATERNIDAD Y PATERNIDAD (NO DE PENSIONES)</t>
  </si>
  <si>
    <t>A-03-04-02-004-001</t>
  </si>
  <si>
    <t>INCAPACIDADES (NO DE PENSIONES)</t>
  </si>
  <si>
    <t>A-03-04-02-004-002</t>
  </si>
  <si>
    <t>LICENCIAS DE MATERNIDAD Y PATERNIDAD (NO DE PENSIONES)</t>
  </si>
  <si>
    <t>Disponibilidad Inicial</t>
  </si>
  <si>
    <t>Apropiación Desagregada</t>
  </si>
  <si>
    <t>Mayor Valor de Bloqueo</t>
  </si>
  <si>
    <t>Apropiación Disponible</t>
  </si>
  <si>
    <t>PRESUPUESTO SISTEMA GENERAL DE REGALIAS</t>
  </si>
  <si>
    <t>INFORME DE APROPIACIONES ASIGNADAS A LA SECCION 13010  MINISTERIO DE HACIENDA Y CRÉDITO PÚBLICO</t>
  </si>
  <si>
    <t>A-02-01</t>
  </si>
  <si>
    <t>ADQUISICIÓN DE ACTIVOS NO FINANCIEROS</t>
  </si>
  <si>
    <t>A-02-01-01-006-002-03-1-01</t>
  </si>
  <si>
    <t>PAQUETES DE SOFTWARE</t>
  </si>
  <si>
    <t>A-02-02-02-006-003-01</t>
  </si>
  <si>
    <t>SERVICIOS DE ALOJAMIENTO PARA ESTANCIAS CORTAS</t>
  </si>
  <si>
    <t>A-02-02-02-006-003-03</t>
  </si>
  <si>
    <t>SERVICIOS DE SUMINISTRO DE COMIDAS</t>
  </si>
  <si>
    <t>A-02-02-02-006-007-04</t>
  </si>
  <si>
    <t>SERVICIOS DE APOYO AL TRANSPORTE POR CARRETERA</t>
  </si>
  <si>
    <t>A-02-02-02-008-004-01</t>
  </si>
  <si>
    <t>A-02-02-02-008-005-02</t>
  </si>
  <si>
    <t>A-02-02-02-008-005-03</t>
  </si>
  <si>
    <t>VIGENCIA 2025 - 2026</t>
  </si>
  <si>
    <t>A-02-01-01-004-005-02</t>
  </si>
  <si>
    <t>MAQUINARIA DE INFORMÁTICA Y SUS PARTES PIEZAS Y ACCESORIOS</t>
  </si>
  <si>
    <t>A-02-02-01-004-007-08</t>
  </si>
  <si>
    <t>A-02-02-02-008-004-04</t>
  </si>
  <si>
    <t>SERVICIOS DE AGENCIAS DE NOTICIAS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</si>
</sst>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_-;\-* #,##0.00_-;_-* &quot;-&quot;_-;_-@_-"/>
    <numFmt numFmtId="167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9C5CB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166" fontId="6" fillId="0" borderId="1" xfId="2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166" fontId="5" fillId="4" borderId="1" xfId="4" applyNumberFormat="1" applyFont="1" applyFill="1" applyBorder="1" applyAlignment="1" applyProtection="1">
      <alignment vertical="center" wrapText="1" readingOrder="1"/>
    </xf>
    <xf numFmtId="166" fontId="5" fillId="4" borderId="1" xfId="4" applyNumberFormat="1" applyFont="1" applyFill="1" applyBorder="1" applyAlignment="1" applyProtection="1">
      <alignment horizontal="center" vertical="center" wrapText="1" readingOrder="1"/>
    </xf>
    <xf numFmtId="166" fontId="6" fillId="0" borderId="1" xfId="0" applyNumberFormat="1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vertical="center" wrapText="1"/>
    </xf>
    <xf numFmtId="166" fontId="5" fillId="5" borderId="1" xfId="4" applyNumberFormat="1" applyFont="1" applyFill="1" applyBorder="1" applyAlignment="1" applyProtection="1">
      <alignment horizontal="center" vertical="center" wrapText="1" readingOrder="1"/>
    </xf>
    <xf numFmtId="167" fontId="6" fillId="0" borderId="1" xfId="0" applyNumberFormat="1" applyFont="1" applyFill="1" applyBorder="1" applyAlignment="1">
      <alignment horizontal="center" vertical="center"/>
    </xf>
    <xf numFmtId="167" fontId="5" fillId="4" borderId="1" xfId="4" applyNumberFormat="1" applyFont="1" applyFill="1" applyBorder="1" applyAlignment="1" applyProtection="1">
      <alignment horizontal="center" vertical="center" wrapText="1" readingOrder="1"/>
    </xf>
    <xf numFmtId="167" fontId="5" fillId="2" borderId="1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41" fontId="3" fillId="0" borderId="0" xfId="2" applyFont="1"/>
    <xf numFmtId="166" fontId="0" fillId="0" borderId="1" xfId="0" applyNumberFormat="1" applyFont="1" applyFill="1" applyBorder="1" applyAlignment="1">
      <alignment vertical="center"/>
    </xf>
    <xf numFmtId="166" fontId="0" fillId="0" borderId="1" xfId="0" applyNumberFormat="1" applyFont="1" applyFill="1" applyBorder="1" applyAlignment="1">
      <alignment vertical="center" wrapText="1"/>
    </xf>
    <xf numFmtId="166" fontId="0" fillId="0" borderId="1" xfId="0" applyNumberFormat="1" applyFont="1" applyFill="1" applyBorder="1" applyAlignment="1">
      <alignment horizontal="center" vertical="center"/>
    </xf>
    <xf numFmtId="166" fontId="3" fillId="0" borderId="1" xfId="2" applyNumberFormat="1" applyFont="1" applyFill="1" applyBorder="1" applyAlignment="1">
      <alignment horizontal="center" vertical="center"/>
    </xf>
    <xf numFmtId="167" fontId="0" fillId="0" borderId="1" xfId="0" applyNumberFormat="1" applyFont="1" applyFill="1" applyBorder="1" applyAlignment="1">
      <alignment horizontal="center" vertical="center"/>
    </xf>
    <xf numFmtId="167" fontId="0" fillId="0" borderId="1" xfId="0" applyNumberFormat="1" applyFont="1" applyFill="1" applyBorder="1" applyAlignment="1">
      <alignment horizontal="center"/>
    </xf>
    <xf numFmtId="49" fontId="5" fillId="5" borderId="1" xfId="4" applyNumberFormat="1" applyFont="1" applyFill="1" applyBorder="1" applyAlignment="1" applyProtection="1">
      <alignment horizontal="center" vertical="center" wrapText="1" readingOrder="1"/>
    </xf>
    <xf numFmtId="0" fontId="5" fillId="6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43" fontId="5" fillId="5" borderId="1" xfId="1" applyFont="1" applyFill="1" applyBorder="1" applyAlignment="1" applyProtection="1">
      <alignment horizontal="center" vertical="center" wrapText="1" readingOrder="1"/>
    </xf>
    <xf numFmtId="10" fontId="5" fillId="4" borderId="1" xfId="5" applyNumberFormat="1" applyFont="1" applyFill="1" applyBorder="1" applyAlignment="1" applyProtection="1">
      <alignment horizontal="center" vertical="center" wrapText="1" readingOrder="1"/>
    </xf>
    <xf numFmtId="10" fontId="6" fillId="0" borderId="1" xfId="5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5" fillId="5" borderId="5" xfId="4" applyNumberFormat="1" applyFont="1" applyFill="1" applyBorder="1" applyAlignment="1" applyProtection="1">
      <alignment horizontal="left" vertical="center" wrapText="1" readingOrder="1"/>
    </xf>
    <xf numFmtId="166" fontId="5" fillId="5" borderId="6" xfId="4" applyNumberFormat="1" applyFont="1" applyFill="1" applyBorder="1" applyAlignment="1" applyProtection="1">
      <alignment horizontal="left" vertical="center" wrapText="1" readingOrder="1"/>
    </xf>
    <xf numFmtId="166" fontId="5" fillId="5" borderId="7" xfId="4" applyNumberFormat="1" applyFont="1" applyFill="1" applyBorder="1" applyAlignment="1" applyProtection="1">
      <alignment horizontal="left" vertical="center" wrapText="1" readingOrder="1"/>
    </xf>
  </cellXfs>
  <cellStyles count="6">
    <cellStyle name="Millares" xfId="1" builtinId="3"/>
    <cellStyle name="Millares [0]" xfId="2" builtinId="6"/>
    <cellStyle name="Millares [0] 2" xfId="3" xr:uid="{1AB15096-A0C7-471E-BBE6-45828DFF5782}"/>
    <cellStyle name="Millares 2" xfId="4" xr:uid="{0631474E-38A9-464C-8AF2-73E4E3852401}"/>
    <cellStyle name="Normal" xfId="0" builtinId="0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DF95-3B8C-49C1-8078-0AD8FA9B723F}">
  <dimension ref="A1:I67"/>
  <sheetViews>
    <sheetView showGridLines="0" tabSelected="1" zoomScale="85" zoomScaleNormal="85" workbookViewId="0">
      <pane ySplit="5" topLeftCell="A6" activePane="bottomLeft" state="frozen"/>
      <selection pane="bottomLeft" activeCell="J18" sqref="J18"/>
    </sheetView>
  </sheetViews>
  <sheetFormatPr baseColWidth="10" defaultRowHeight="15" x14ac:dyDescent="0.25"/>
  <cols>
    <col min="1" max="1" width="14.5703125" bestFit="1" customWidth="1"/>
    <col min="2" max="2" width="25.42578125" customWidth="1"/>
    <col min="3" max="3" width="63.42578125" customWidth="1"/>
    <col min="4" max="4" width="12.28515625" style="1" customWidth="1"/>
    <col min="5" max="6" width="17.42578125" style="1" bestFit="1" customWidth="1"/>
    <col min="7" max="9" width="20.28515625" customWidth="1"/>
  </cols>
  <sheetData>
    <row r="1" spans="1:9" ht="15.75" x14ac:dyDescent="0.25">
      <c r="A1" s="32" t="s">
        <v>109</v>
      </c>
      <c r="B1" s="32"/>
      <c r="C1" s="32"/>
      <c r="D1" s="32"/>
      <c r="E1" s="32"/>
      <c r="F1" s="32"/>
      <c r="G1" s="32"/>
      <c r="H1" s="32"/>
      <c r="I1" s="32"/>
    </row>
    <row r="2" spans="1:9" ht="15.75" x14ac:dyDescent="0.25">
      <c r="A2" s="32" t="s">
        <v>110</v>
      </c>
      <c r="B2" s="32"/>
      <c r="C2" s="32"/>
      <c r="D2" s="32"/>
      <c r="E2" s="32"/>
      <c r="F2" s="32"/>
      <c r="G2" s="32"/>
      <c r="H2" s="32"/>
      <c r="I2" s="32"/>
    </row>
    <row r="3" spans="1:9" ht="15.75" x14ac:dyDescent="0.25">
      <c r="A3" s="33" t="s">
        <v>124</v>
      </c>
      <c r="B3" s="33"/>
      <c r="C3" s="33"/>
      <c r="D3" s="33"/>
      <c r="E3" s="33"/>
      <c r="F3" s="33"/>
      <c r="G3" s="33"/>
      <c r="H3" s="33"/>
      <c r="I3" s="33"/>
    </row>
    <row r="4" spans="1:9" ht="30" customHeight="1" x14ac:dyDescent="0.25">
      <c r="A4" s="6" t="s">
        <v>5</v>
      </c>
      <c r="B4" s="6" t="s">
        <v>6</v>
      </c>
      <c r="C4" s="6" t="s">
        <v>7</v>
      </c>
      <c r="D4" s="6" t="s">
        <v>3</v>
      </c>
      <c r="E4" s="6" t="s">
        <v>105</v>
      </c>
      <c r="F4" s="6" t="s">
        <v>106</v>
      </c>
      <c r="G4" s="6" t="s">
        <v>8</v>
      </c>
      <c r="H4" s="6" t="s">
        <v>107</v>
      </c>
      <c r="I4" s="6" t="s">
        <v>108</v>
      </c>
    </row>
    <row r="5" spans="1:9" x14ac:dyDescent="0.25">
      <c r="A5" s="4"/>
      <c r="B5" s="4"/>
      <c r="C5" s="4"/>
      <c r="D5" s="4"/>
      <c r="E5" s="4"/>
      <c r="F5" s="4"/>
      <c r="G5" s="5"/>
      <c r="H5" s="5"/>
      <c r="I5" s="5"/>
    </row>
    <row r="6" spans="1:9" x14ac:dyDescent="0.25">
      <c r="A6" s="27">
        <v>1</v>
      </c>
      <c r="B6" s="27">
        <v>2</v>
      </c>
      <c r="C6" s="27">
        <v>3</v>
      </c>
      <c r="D6" s="27">
        <v>4</v>
      </c>
      <c r="E6" s="27"/>
      <c r="F6" s="27"/>
      <c r="G6" s="27">
        <v>5</v>
      </c>
      <c r="H6" s="27"/>
      <c r="I6" s="27">
        <v>5</v>
      </c>
    </row>
    <row r="7" spans="1:9" ht="21" customHeight="1" x14ac:dyDescent="0.25">
      <c r="A7" s="7" t="s">
        <v>2</v>
      </c>
      <c r="B7" s="7" t="s">
        <v>21</v>
      </c>
      <c r="C7" s="8" t="s">
        <v>0</v>
      </c>
      <c r="D7" s="9"/>
      <c r="E7" s="9">
        <v>7128967859.5100002</v>
      </c>
      <c r="F7" s="9">
        <v>7128967859.5100002</v>
      </c>
      <c r="G7" s="3">
        <f>+G8</f>
        <v>7128967859.5100002</v>
      </c>
      <c r="H7" s="3"/>
      <c r="I7" s="3">
        <f>+I8</f>
        <v>7128967859.5100002</v>
      </c>
    </row>
    <row r="8" spans="1:9" ht="21" customHeight="1" x14ac:dyDescent="0.25">
      <c r="A8" s="10" t="s">
        <v>2</v>
      </c>
      <c r="B8" s="10" t="s">
        <v>22</v>
      </c>
      <c r="C8" s="10" t="s">
        <v>23</v>
      </c>
      <c r="D8" s="11"/>
      <c r="E8" s="11"/>
      <c r="F8" s="11"/>
      <c r="G8" s="11">
        <f>+G9+G20+G30</f>
        <v>7128967859.5100002</v>
      </c>
      <c r="H8" s="11"/>
      <c r="I8" s="11">
        <f>+I9+I20+I30</f>
        <v>7128967859.5100002</v>
      </c>
    </row>
    <row r="9" spans="1:9" ht="21" customHeight="1" x14ac:dyDescent="0.25">
      <c r="A9" s="10" t="s">
        <v>2</v>
      </c>
      <c r="B9" s="10" t="s">
        <v>25</v>
      </c>
      <c r="C9" s="10" t="s">
        <v>26</v>
      </c>
      <c r="D9" s="11"/>
      <c r="E9" s="11"/>
      <c r="F9" s="11"/>
      <c r="G9" s="11">
        <f>+G10</f>
        <v>3591201061.4400001</v>
      </c>
      <c r="H9" s="11"/>
      <c r="I9" s="11">
        <f>+I10</f>
        <v>3591201061.4400001</v>
      </c>
    </row>
    <row r="10" spans="1:9" x14ac:dyDescent="0.25">
      <c r="A10" s="20" t="s">
        <v>2</v>
      </c>
      <c r="B10" s="20" t="s">
        <v>24</v>
      </c>
      <c r="C10" s="21" t="s">
        <v>27</v>
      </c>
      <c r="D10" s="22"/>
      <c r="E10" s="22"/>
      <c r="F10" s="22"/>
      <c r="G10" s="23">
        <f>SUM(G11:G19)</f>
        <v>3591201061.4400001</v>
      </c>
      <c r="H10" s="23"/>
      <c r="I10" s="23">
        <f>SUM(I11:I19)</f>
        <v>3591201061.4400001</v>
      </c>
    </row>
    <row r="11" spans="1:9" x14ac:dyDescent="0.25">
      <c r="A11" s="12" t="s">
        <v>9</v>
      </c>
      <c r="B11" s="12" t="s">
        <v>28</v>
      </c>
      <c r="C11" s="13" t="s">
        <v>29</v>
      </c>
      <c r="D11" s="15">
        <v>1113010</v>
      </c>
      <c r="E11" s="15"/>
      <c r="F11" s="15"/>
      <c r="G11" s="2">
        <v>1818878718.8599999</v>
      </c>
      <c r="H11" s="2"/>
      <c r="I11" s="2">
        <v>1818878718.8599999</v>
      </c>
    </row>
    <row r="12" spans="1:9" x14ac:dyDescent="0.25">
      <c r="A12" s="12" t="s">
        <v>9</v>
      </c>
      <c r="B12" s="12" t="s">
        <v>30</v>
      </c>
      <c r="C12" s="13" t="s">
        <v>10</v>
      </c>
      <c r="D12" s="15">
        <v>1113010</v>
      </c>
      <c r="E12" s="15"/>
      <c r="F12" s="15"/>
      <c r="G12" s="2">
        <v>432276502.60000002</v>
      </c>
      <c r="H12" s="2"/>
      <c r="I12" s="2">
        <v>432276502.60000002</v>
      </c>
    </row>
    <row r="13" spans="1:9" x14ac:dyDescent="0.25">
      <c r="A13" s="12" t="s">
        <v>9</v>
      </c>
      <c r="B13" s="12" t="s">
        <v>31</v>
      </c>
      <c r="C13" s="13" t="s">
        <v>32</v>
      </c>
      <c r="D13" s="15">
        <v>1113010</v>
      </c>
      <c r="E13" s="15"/>
      <c r="F13" s="15"/>
      <c r="G13" s="2">
        <v>32197550.600000001</v>
      </c>
      <c r="H13" s="2"/>
      <c r="I13" s="2">
        <v>32197550.600000001</v>
      </c>
    </row>
    <row r="14" spans="1:9" x14ac:dyDescent="0.25">
      <c r="A14" s="12" t="s">
        <v>9</v>
      </c>
      <c r="B14" s="12" t="s">
        <v>33</v>
      </c>
      <c r="C14" s="13" t="s">
        <v>34</v>
      </c>
      <c r="D14" s="15">
        <v>1113010</v>
      </c>
      <c r="E14" s="15"/>
      <c r="F14" s="15"/>
      <c r="G14" s="2">
        <v>31606400</v>
      </c>
      <c r="H14" s="2"/>
      <c r="I14" s="2">
        <v>31606400</v>
      </c>
    </row>
    <row r="15" spans="1:9" x14ac:dyDescent="0.25">
      <c r="A15" s="12" t="s">
        <v>9</v>
      </c>
      <c r="B15" s="12" t="s">
        <v>35</v>
      </c>
      <c r="C15" s="13" t="s">
        <v>14</v>
      </c>
      <c r="D15" s="15">
        <v>1113010</v>
      </c>
      <c r="E15" s="15"/>
      <c r="F15" s="15"/>
      <c r="G15" s="2">
        <v>224724193.66999999</v>
      </c>
      <c r="H15" s="2"/>
      <c r="I15" s="2">
        <v>224724193.66999999</v>
      </c>
    </row>
    <row r="16" spans="1:9" x14ac:dyDescent="0.25">
      <c r="A16" s="12" t="s">
        <v>9</v>
      </c>
      <c r="B16" s="12" t="s">
        <v>36</v>
      </c>
      <c r="C16" s="13" t="s">
        <v>12</v>
      </c>
      <c r="D16" s="15">
        <v>1113010</v>
      </c>
      <c r="E16" s="15"/>
      <c r="F16" s="15"/>
      <c r="G16" s="2">
        <v>389599476.50999999</v>
      </c>
      <c r="H16" s="2"/>
      <c r="I16" s="2">
        <v>389599476.50999999</v>
      </c>
    </row>
    <row r="17" spans="1:9" x14ac:dyDescent="0.25">
      <c r="A17" s="12" t="s">
        <v>9</v>
      </c>
      <c r="B17" s="12" t="s">
        <v>37</v>
      </c>
      <c r="C17" s="13" t="s">
        <v>38</v>
      </c>
      <c r="D17" s="15">
        <v>1113010</v>
      </c>
      <c r="E17" s="15"/>
      <c r="F17" s="15"/>
      <c r="G17" s="2">
        <v>33113000</v>
      </c>
      <c r="H17" s="2"/>
      <c r="I17" s="2">
        <v>33113000</v>
      </c>
    </row>
    <row r="18" spans="1:9" x14ac:dyDescent="0.25">
      <c r="A18" s="12" t="s">
        <v>9</v>
      </c>
      <c r="B18" s="12" t="s">
        <v>39</v>
      </c>
      <c r="C18" s="13" t="s">
        <v>16</v>
      </c>
      <c r="D18" s="15">
        <v>1113010</v>
      </c>
      <c r="E18" s="15"/>
      <c r="F18" s="15"/>
      <c r="G18" s="2">
        <v>144028832.88</v>
      </c>
      <c r="H18" s="2"/>
      <c r="I18" s="2">
        <v>144028832.88</v>
      </c>
    </row>
    <row r="19" spans="1:9" x14ac:dyDescent="0.25">
      <c r="A19" s="12" t="s">
        <v>9</v>
      </c>
      <c r="B19" s="12" t="s">
        <v>40</v>
      </c>
      <c r="C19" s="13" t="s">
        <v>15</v>
      </c>
      <c r="D19" s="15">
        <v>1113010</v>
      </c>
      <c r="E19" s="15"/>
      <c r="F19" s="15"/>
      <c r="G19" s="2">
        <v>484776386.31999999</v>
      </c>
      <c r="H19" s="2"/>
      <c r="I19" s="2">
        <v>484776386.31999999</v>
      </c>
    </row>
    <row r="20" spans="1:9" ht="21" customHeight="1" x14ac:dyDescent="0.25">
      <c r="A20" s="10" t="s">
        <v>2</v>
      </c>
      <c r="B20" s="10" t="s">
        <v>42</v>
      </c>
      <c r="C20" s="10" t="s">
        <v>41</v>
      </c>
      <c r="D20" s="16"/>
      <c r="E20" s="16"/>
      <c r="F20" s="16"/>
      <c r="G20" s="11">
        <f>SUM(G21:G29)</f>
        <v>1912247539.9000001</v>
      </c>
      <c r="H20" s="11"/>
      <c r="I20" s="11">
        <f>SUM(I21:I29)</f>
        <v>1912247539.9000001</v>
      </c>
    </row>
    <row r="21" spans="1:9" x14ac:dyDescent="0.25">
      <c r="A21" s="12" t="s">
        <v>9</v>
      </c>
      <c r="B21" s="12" t="s">
        <v>43</v>
      </c>
      <c r="C21" s="13" t="s">
        <v>44</v>
      </c>
      <c r="D21" s="15">
        <v>1113010</v>
      </c>
      <c r="E21" s="15"/>
      <c r="F21" s="15"/>
      <c r="G21" s="2">
        <v>293532152</v>
      </c>
      <c r="H21" s="2"/>
      <c r="I21" s="2">
        <v>293532152</v>
      </c>
    </row>
    <row r="22" spans="1:9" x14ac:dyDescent="0.25">
      <c r="A22" s="12" t="s">
        <v>9</v>
      </c>
      <c r="B22" s="12" t="s">
        <v>45</v>
      </c>
      <c r="C22" s="13" t="s">
        <v>46</v>
      </c>
      <c r="D22" s="15">
        <v>1113010</v>
      </c>
      <c r="E22" s="15"/>
      <c r="F22" s="15"/>
      <c r="G22" s="2">
        <v>480916001</v>
      </c>
      <c r="H22" s="2"/>
      <c r="I22" s="2">
        <v>480916001</v>
      </c>
    </row>
    <row r="23" spans="1:9" x14ac:dyDescent="0.25">
      <c r="A23" s="12" t="s">
        <v>9</v>
      </c>
      <c r="B23" s="12" t="s">
        <v>47</v>
      </c>
      <c r="C23" s="13" t="s">
        <v>48</v>
      </c>
      <c r="D23" s="15">
        <v>1113010</v>
      </c>
      <c r="E23" s="15"/>
      <c r="F23" s="15"/>
      <c r="G23" s="2">
        <v>359878446</v>
      </c>
      <c r="H23" s="2"/>
      <c r="I23" s="2">
        <v>359878446</v>
      </c>
    </row>
    <row r="24" spans="1:9" x14ac:dyDescent="0.25">
      <c r="A24" s="12" t="s">
        <v>9</v>
      </c>
      <c r="B24" s="12" t="s">
        <v>49</v>
      </c>
      <c r="C24" s="13" t="s">
        <v>50</v>
      </c>
      <c r="D24" s="15">
        <v>1113010</v>
      </c>
      <c r="E24" s="15"/>
      <c r="F24" s="15"/>
      <c r="G24" s="2">
        <v>241637726</v>
      </c>
      <c r="H24" s="2"/>
      <c r="I24" s="2">
        <v>241637726</v>
      </c>
    </row>
    <row r="25" spans="1:9" x14ac:dyDescent="0.25">
      <c r="A25" s="12" t="s">
        <v>9</v>
      </c>
      <c r="B25" s="12" t="s">
        <v>51</v>
      </c>
      <c r="C25" s="13" t="s">
        <v>52</v>
      </c>
      <c r="D25" s="15">
        <v>1113010</v>
      </c>
      <c r="E25" s="15"/>
      <c r="F25" s="15"/>
      <c r="G25" s="2">
        <v>103560730</v>
      </c>
      <c r="H25" s="2"/>
      <c r="I25" s="2">
        <v>103560730</v>
      </c>
    </row>
    <row r="26" spans="1:9" x14ac:dyDescent="0.25">
      <c r="A26" s="12" t="s">
        <v>9</v>
      </c>
      <c r="B26" s="12" t="s">
        <v>53</v>
      </c>
      <c r="C26" s="13" t="s">
        <v>54</v>
      </c>
      <c r="D26" s="15">
        <v>1113010</v>
      </c>
      <c r="E26" s="15"/>
      <c r="F26" s="15"/>
      <c r="G26" s="2">
        <v>130206269</v>
      </c>
      <c r="H26" s="2"/>
      <c r="I26" s="2">
        <v>130206269</v>
      </c>
    </row>
    <row r="27" spans="1:9" x14ac:dyDescent="0.25">
      <c r="A27" s="12" t="s">
        <v>9</v>
      </c>
      <c r="B27" s="12" t="s">
        <v>55</v>
      </c>
      <c r="C27" s="13" t="s">
        <v>56</v>
      </c>
      <c r="D27" s="15">
        <v>1113010</v>
      </c>
      <c r="E27" s="15"/>
      <c r="F27" s="15"/>
      <c r="G27" s="2">
        <v>98129378</v>
      </c>
      <c r="H27" s="2"/>
      <c r="I27" s="2">
        <v>98129378</v>
      </c>
    </row>
    <row r="28" spans="1:9" x14ac:dyDescent="0.25">
      <c r="A28" s="12" t="s">
        <v>9</v>
      </c>
      <c r="B28" s="12" t="s">
        <v>57</v>
      </c>
      <c r="C28" s="13" t="s">
        <v>17</v>
      </c>
      <c r="D28" s="15">
        <v>1113010</v>
      </c>
      <c r="E28" s="15"/>
      <c r="F28" s="15"/>
      <c r="G28" s="2">
        <v>98129378</v>
      </c>
      <c r="H28" s="2"/>
      <c r="I28" s="2">
        <v>98129378</v>
      </c>
    </row>
    <row r="29" spans="1:9" x14ac:dyDescent="0.25">
      <c r="A29" s="12" t="s">
        <v>9</v>
      </c>
      <c r="B29" s="12" t="s">
        <v>58</v>
      </c>
      <c r="C29" s="13" t="s">
        <v>18</v>
      </c>
      <c r="D29" s="15">
        <v>1113010</v>
      </c>
      <c r="E29" s="15"/>
      <c r="F29" s="15"/>
      <c r="G29" s="2">
        <v>106257459.90000001</v>
      </c>
      <c r="H29" s="2"/>
      <c r="I29" s="2">
        <v>106257459.90000001</v>
      </c>
    </row>
    <row r="30" spans="1:9" ht="21" customHeight="1" x14ac:dyDescent="0.25">
      <c r="A30" s="10" t="s">
        <v>2</v>
      </c>
      <c r="B30" s="10" t="s">
        <v>59</v>
      </c>
      <c r="C30" s="10" t="s">
        <v>60</v>
      </c>
      <c r="D30" s="16"/>
      <c r="E30" s="16"/>
      <c r="F30" s="16"/>
      <c r="G30" s="11">
        <f>+G31</f>
        <v>1625519258.1700001</v>
      </c>
      <c r="H30" s="11"/>
      <c r="I30" s="11">
        <f>+I31</f>
        <v>1625519258.1700001</v>
      </c>
    </row>
    <row r="31" spans="1:9" x14ac:dyDescent="0.25">
      <c r="A31" s="20" t="s">
        <v>2</v>
      </c>
      <c r="B31" s="20" t="s">
        <v>61</v>
      </c>
      <c r="C31" s="21" t="s">
        <v>62</v>
      </c>
      <c r="D31" s="24"/>
      <c r="E31" s="24"/>
      <c r="F31" s="24"/>
      <c r="G31" s="23">
        <f>SUM(G32:G35)</f>
        <v>1625519258.1700001</v>
      </c>
      <c r="H31" s="23"/>
      <c r="I31" s="23">
        <f>SUM(I32:I35)</f>
        <v>1625519258.1700001</v>
      </c>
    </row>
    <row r="32" spans="1:9" x14ac:dyDescent="0.25">
      <c r="A32" s="12" t="s">
        <v>9</v>
      </c>
      <c r="B32" s="12" t="s">
        <v>63</v>
      </c>
      <c r="C32" s="13" t="s">
        <v>64</v>
      </c>
      <c r="D32" s="15">
        <v>1113010</v>
      </c>
      <c r="E32" s="15"/>
      <c r="F32" s="15"/>
      <c r="G32" s="2">
        <v>358541708.56999999</v>
      </c>
      <c r="H32" s="2"/>
      <c r="I32" s="2">
        <v>358541708.56999999</v>
      </c>
    </row>
    <row r="33" spans="1:9" x14ac:dyDescent="0.25">
      <c r="A33" s="12" t="s">
        <v>9</v>
      </c>
      <c r="B33" s="12" t="s">
        <v>65</v>
      </c>
      <c r="C33" s="13" t="s">
        <v>66</v>
      </c>
      <c r="D33" s="15">
        <v>1113010</v>
      </c>
      <c r="E33" s="15"/>
      <c r="F33" s="15"/>
      <c r="G33" s="2">
        <v>370362843.06999999</v>
      </c>
      <c r="H33" s="2"/>
      <c r="I33" s="2">
        <v>370362843.06999999</v>
      </c>
    </row>
    <row r="34" spans="1:9" x14ac:dyDescent="0.25">
      <c r="A34" s="12" t="s">
        <v>9</v>
      </c>
      <c r="B34" s="12" t="s">
        <v>67</v>
      </c>
      <c r="C34" s="13" t="s">
        <v>13</v>
      </c>
      <c r="D34" s="15">
        <v>1113010</v>
      </c>
      <c r="E34" s="15"/>
      <c r="F34" s="15"/>
      <c r="G34" s="2">
        <v>220696660.88999999</v>
      </c>
      <c r="H34" s="2"/>
      <c r="I34" s="2">
        <v>220696660.88999999</v>
      </c>
    </row>
    <row r="35" spans="1:9" x14ac:dyDescent="0.25">
      <c r="A35" s="12" t="s">
        <v>9</v>
      </c>
      <c r="B35" s="12" t="s">
        <v>68</v>
      </c>
      <c r="C35" s="13" t="s">
        <v>11</v>
      </c>
      <c r="D35" s="15">
        <v>1113010</v>
      </c>
      <c r="E35" s="15"/>
      <c r="F35" s="15"/>
      <c r="G35" s="2">
        <v>675918045.63999999</v>
      </c>
      <c r="H35" s="2"/>
      <c r="I35" s="2">
        <v>675918045.63999999</v>
      </c>
    </row>
    <row r="36" spans="1:9" ht="21" customHeight="1" x14ac:dyDescent="0.25">
      <c r="A36" s="7" t="s">
        <v>2</v>
      </c>
      <c r="B36" s="7" t="s">
        <v>69</v>
      </c>
      <c r="C36" s="8" t="s">
        <v>1</v>
      </c>
      <c r="D36" s="17"/>
      <c r="E36" s="28">
        <v>5392175082.8500004</v>
      </c>
      <c r="F36" s="28">
        <v>5392175082.8500004</v>
      </c>
      <c r="G36" s="28">
        <f>+G37+G40</f>
        <v>5392175082.8500004</v>
      </c>
      <c r="H36" s="3"/>
      <c r="I36" s="3">
        <f>+I37+I40</f>
        <v>5392175082.8500004</v>
      </c>
    </row>
    <row r="37" spans="1:9" ht="21" customHeight="1" x14ac:dyDescent="0.25">
      <c r="A37" s="10" t="s">
        <v>2</v>
      </c>
      <c r="B37" s="10" t="s">
        <v>111</v>
      </c>
      <c r="C37" s="10" t="s">
        <v>112</v>
      </c>
      <c r="D37" s="16"/>
      <c r="E37" s="11"/>
      <c r="F37" s="30"/>
      <c r="G37" s="11">
        <f>+G38+G39</f>
        <v>2017500000.6700001</v>
      </c>
      <c r="H37" s="30"/>
      <c r="I37" s="11">
        <f>+I38+I39</f>
        <v>2017500000.6700001</v>
      </c>
    </row>
    <row r="38" spans="1:9" ht="21" customHeight="1" x14ac:dyDescent="0.25">
      <c r="A38" s="12" t="s">
        <v>9</v>
      </c>
      <c r="B38" s="12" t="s">
        <v>125</v>
      </c>
      <c r="C38" s="13" t="s">
        <v>126</v>
      </c>
      <c r="D38" s="15">
        <v>1113010</v>
      </c>
      <c r="E38" s="2"/>
      <c r="F38" s="31"/>
      <c r="G38" s="2">
        <v>1360000000</v>
      </c>
      <c r="H38" s="31"/>
      <c r="I38" s="2">
        <v>1360000000</v>
      </c>
    </row>
    <row r="39" spans="1:9" ht="21" customHeight="1" x14ac:dyDescent="0.25">
      <c r="A39" s="12" t="s">
        <v>9</v>
      </c>
      <c r="B39" s="12" t="s">
        <v>113</v>
      </c>
      <c r="C39" s="13" t="s">
        <v>114</v>
      </c>
      <c r="D39" s="15">
        <v>1113010</v>
      </c>
      <c r="E39" s="2"/>
      <c r="F39" s="31"/>
      <c r="G39" s="2">
        <v>657500000.66999996</v>
      </c>
      <c r="H39" s="31"/>
      <c r="I39" s="2">
        <v>657500000.66999996</v>
      </c>
    </row>
    <row r="40" spans="1:9" ht="21" customHeight="1" x14ac:dyDescent="0.25">
      <c r="A40" s="10" t="s">
        <v>2</v>
      </c>
      <c r="B40" s="10" t="s">
        <v>70</v>
      </c>
      <c r="C40" s="10" t="s">
        <v>71</v>
      </c>
      <c r="D40" s="16"/>
      <c r="E40" s="16"/>
      <c r="F40" s="16"/>
      <c r="G40" s="11">
        <f>SUM(G41:G58)</f>
        <v>3374675082.1800003</v>
      </c>
      <c r="H40" s="11"/>
      <c r="I40" s="11">
        <f>SUM(I41:I58)</f>
        <v>3374675082.1800003</v>
      </c>
    </row>
    <row r="41" spans="1:9" x14ac:dyDescent="0.25">
      <c r="A41" s="12" t="s">
        <v>9</v>
      </c>
      <c r="B41" s="12" t="s">
        <v>72</v>
      </c>
      <c r="C41" s="13" t="s">
        <v>73</v>
      </c>
      <c r="D41" s="15">
        <v>1113010</v>
      </c>
      <c r="E41" s="15"/>
      <c r="F41" s="15"/>
      <c r="G41" s="2">
        <v>2000000</v>
      </c>
      <c r="H41" s="2"/>
      <c r="I41" s="2">
        <v>2000000</v>
      </c>
    </row>
    <row r="42" spans="1:9" x14ac:dyDescent="0.25">
      <c r="A42" s="12" t="s">
        <v>9</v>
      </c>
      <c r="B42" s="12" t="s">
        <v>127</v>
      </c>
      <c r="C42" s="13" t="s">
        <v>114</v>
      </c>
      <c r="D42" s="15">
        <v>1113010</v>
      </c>
      <c r="E42" s="15"/>
      <c r="F42" s="15"/>
      <c r="G42" s="2">
        <v>320000000</v>
      </c>
      <c r="H42" s="2"/>
      <c r="I42" s="2">
        <v>320000000</v>
      </c>
    </row>
    <row r="43" spans="1:9" x14ac:dyDescent="0.25">
      <c r="A43" s="12" t="s">
        <v>9</v>
      </c>
      <c r="B43" s="12" t="s">
        <v>115</v>
      </c>
      <c r="C43" s="13" t="s">
        <v>116</v>
      </c>
      <c r="D43" s="15">
        <v>1113010</v>
      </c>
      <c r="E43" s="15"/>
      <c r="F43" s="15"/>
      <c r="G43" s="2">
        <v>28068393.5</v>
      </c>
      <c r="H43" s="2"/>
      <c r="I43" s="2">
        <v>28068393.5</v>
      </c>
    </row>
    <row r="44" spans="1:9" x14ac:dyDescent="0.25">
      <c r="A44" s="12" t="s">
        <v>9</v>
      </c>
      <c r="B44" s="12" t="s">
        <v>117</v>
      </c>
      <c r="C44" s="13" t="s">
        <v>118</v>
      </c>
      <c r="D44" s="15">
        <v>1113010</v>
      </c>
      <c r="E44" s="15"/>
      <c r="F44" s="15"/>
      <c r="G44" s="2">
        <v>27518004.050000001</v>
      </c>
      <c r="H44" s="2"/>
      <c r="I44" s="2">
        <v>27518004.050000001</v>
      </c>
    </row>
    <row r="45" spans="1:9" x14ac:dyDescent="0.25">
      <c r="A45" s="12" t="s">
        <v>9</v>
      </c>
      <c r="B45" s="12" t="s">
        <v>74</v>
      </c>
      <c r="C45" s="13" t="s">
        <v>75</v>
      </c>
      <c r="D45" s="15">
        <v>1113010</v>
      </c>
      <c r="E45" s="15"/>
      <c r="F45" s="15"/>
      <c r="G45" s="2">
        <v>403889924</v>
      </c>
      <c r="H45" s="2"/>
      <c r="I45" s="2">
        <v>403889924</v>
      </c>
    </row>
    <row r="46" spans="1:9" x14ac:dyDescent="0.25">
      <c r="A46" s="12" t="s">
        <v>9</v>
      </c>
      <c r="B46" s="12" t="s">
        <v>119</v>
      </c>
      <c r="C46" s="13" t="s">
        <v>120</v>
      </c>
      <c r="D46" s="15">
        <v>1113010</v>
      </c>
      <c r="E46" s="15"/>
      <c r="F46" s="15"/>
      <c r="G46" s="2">
        <v>2500000</v>
      </c>
      <c r="H46" s="2"/>
      <c r="I46" s="2">
        <v>2500000</v>
      </c>
    </row>
    <row r="47" spans="1:9" ht="30" x14ac:dyDescent="0.25">
      <c r="A47" s="12" t="s">
        <v>9</v>
      </c>
      <c r="B47" s="12" t="s">
        <v>76</v>
      </c>
      <c r="C47" s="13" t="s">
        <v>77</v>
      </c>
      <c r="D47" s="15">
        <v>1113010</v>
      </c>
      <c r="E47" s="15"/>
      <c r="F47" s="15"/>
      <c r="G47" s="2">
        <v>174362038</v>
      </c>
      <c r="H47" s="2"/>
      <c r="I47" s="2">
        <v>174362038</v>
      </c>
    </row>
    <row r="48" spans="1:9" x14ac:dyDescent="0.25">
      <c r="A48" s="12" t="s">
        <v>9</v>
      </c>
      <c r="B48" s="12" t="s">
        <v>78</v>
      </c>
      <c r="C48" s="13" t="s">
        <v>79</v>
      </c>
      <c r="D48" s="15">
        <v>1113010</v>
      </c>
      <c r="E48" s="15"/>
      <c r="F48" s="15"/>
      <c r="G48" s="2">
        <v>147684573.41999999</v>
      </c>
      <c r="H48" s="2"/>
      <c r="I48" s="2">
        <v>147684573.41999999</v>
      </c>
    </row>
    <row r="49" spans="1:9" ht="30" x14ac:dyDescent="0.25">
      <c r="A49" s="12" t="s">
        <v>9</v>
      </c>
      <c r="B49" s="12" t="s">
        <v>80</v>
      </c>
      <c r="C49" s="13" t="s">
        <v>81</v>
      </c>
      <c r="D49" s="15">
        <v>1113010</v>
      </c>
      <c r="E49" s="15"/>
      <c r="F49" s="15"/>
      <c r="G49" s="2">
        <v>133198276.67</v>
      </c>
      <c r="H49" s="2"/>
      <c r="I49" s="2">
        <v>133198276.67</v>
      </c>
    </row>
    <row r="50" spans="1:9" ht="15" customHeight="1" x14ac:dyDescent="0.25">
      <c r="A50" s="12" t="s">
        <v>9</v>
      </c>
      <c r="B50" s="12" t="s">
        <v>82</v>
      </c>
      <c r="C50" s="13" t="s">
        <v>83</v>
      </c>
      <c r="D50" s="15">
        <v>1113010</v>
      </c>
      <c r="E50" s="15"/>
      <c r="F50" s="15"/>
      <c r="G50" s="2">
        <v>267326183</v>
      </c>
      <c r="H50" s="2"/>
      <c r="I50" s="2">
        <v>267326183</v>
      </c>
    </row>
    <row r="51" spans="1:9" ht="15" customHeight="1" x14ac:dyDescent="0.25">
      <c r="A51" s="12" t="s">
        <v>9</v>
      </c>
      <c r="B51" s="12" t="s">
        <v>84</v>
      </c>
      <c r="C51" s="13" t="s">
        <v>85</v>
      </c>
      <c r="D51" s="15">
        <v>1113010</v>
      </c>
      <c r="E51" s="15"/>
      <c r="F51" s="15"/>
      <c r="G51" s="2">
        <v>386261975.32999998</v>
      </c>
      <c r="H51" s="2"/>
      <c r="I51" s="2">
        <v>386261975.32999998</v>
      </c>
    </row>
    <row r="52" spans="1:9" ht="15" customHeight="1" x14ac:dyDescent="0.25">
      <c r="A52" s="12" t="s">
        <v>9</v>
      </c>
      <c r="B52" s="12" t="s">
        <v>86</v>
      </c>
      <c r="C52" s="13" t="s">
        <v>20</v>
      </c>
      <c r="D52" s="15">
        <v>1113010</v>
      </c>
      <c r="E52" s="15"/>
      <c r="F52" s="15"/>
      <c r="G52" s="2">
        <v>12821673.58</v>
      </c>
      <c r="H52" s="2"/>
      <c r="I52" s="2">
        <v>12821673.58</v>
      </c>
    </row>
    <row r="53" spans="1:9" ht="15" customHeight="1" x14ac:dyDescent="0.25">
      <c r="A53" s="12" t="s">
        <v>9</v>
      </c>
      <c r="B53" s="12" t="s">
        <v>121</v>
      </c>
      <c r="C53" s="13" t="s">
        <v>87</v>
      </c>
      <c r="D53" s="15">
        <v>1113010</v>
      </c>
      <c r="E53" s="15"/>
      <c r="F53" s="15"/>
      <c r="G53" s="2">
        <v>53137417</v>
      </c>
      <c r="H53" s="2"/>
      <c r="I53" s="2">
        <v>53137417</v>
      </c>
    </row>
    <row r="54" spans="1:9" ht="15" customHeight="1" x14ac:dyDescent="0.25">
      <c r="A54" s="12" t="s">
        <v>9</v>
      </c>
      <c r="B54" s="12" t="s">
        <v>128</v>
      </c>
      <c r="C54" s="13" t="s">
        <v>129</v>
      </c>
      <c r="D54" s="15">
        <v>1113010</v>
      </c>
      <c r="E54" s="15"/>
      <c r="F54" s="15"/>
      <c r="G54" s="2">
        <v>46000000</v>
      </c>
      <c r="H54" s="2"/>
      <c r="I54" s="2">
        <v>46000000</v>
      </c>
    </row>
    <row r="55" spans="1:9" ht="15" customHeight="1" x14ac:dyDescent="0.25">
      <c r="A55" s="12" t="s">
        <v>9</v>
      </c>
      <c r="B55" s="12" t="s">
        <v>122</v>
      </c>
      <c r="C55" s="13" t="s">
        <v>88</v>
      </c>
      <c r="D55" s="15">
        <v>1113010</v>
      </c>
      <c r="E55" s="15"/>
      <c r="F55" s="15"/>
      <c r="G55" s="2">
        <v>320349199</v>
      </c>
      <c r="H55" s="2"/>
      <c r="I55" s="2">
        <v>320349199</v>
      </c>
    </row>
    <row r="56" spans="1:9" ht="15" customHeight="1" x14ac:dyDescent="0.25">
      <c r="A56" s="12" t="s">
        <v>9</v>
      </c>
      <c r="B56" s="12" t="s">
        <v>123</v>
      </c>
      <c r="C56" s="13" t="s">
        <v>89</v>
      </c>
      <c r="D56" s="15">
        <v>1113010</v>
      </c>
      <c r="E56" s="15"/>
      <c r="F56" s="15"/>
      <c r="G56" s="2">
        <v>477141574.67000002</v>
      </c>
      <c r="H56" s="2"/>
      <c r="I56" s="2">
        <v>477141574.67000002</v>
      </c>
    </row>
    <row r="57" spans="1:9" ht="15" customHeight="1" x14ac:dyDescent="0.25">
      <c r="A57" s="12" t="s">
        <v>9</v>
      </c>
      <c r="B57" s="12" t="s">
        <v>90</v>
      </c>
      <c r="C57" s="13" t="s">
        <v>19</v>
      </c>
      <c r="D57" s="15">
        <v>1113010</v>
      </c>
      <c r="E57" s="15"/>
      <c r="F57" s="15"/>
      <c r="G57" s="2">
        <v>495922920.75999999</v>
      </c>
      <c r="H57" s="2"/>
      <c r="I57" s="2">
        <v>495922920.75999999</v>
      </c>
    </row>
    <row r="58" spans="1:9" ht="15" customHeight="1" x14ac:dyDescent="0.25">
      <c r="A58" s="12" t="s">
        <v>9</v>
      </c>
      <c r="B58" s="12" t="s">
        <v>91</v>
      </c>
      <c r="C58" s="13" t="s">
        <v>92</v>
      </c>
      <c r="D58" s="15">
        <v>1113010</v>
      </c>
      <c r="E58" s="15"/>
      <c r="F58" s="15"/>
      <c r="G58" s="2">
        <v>76492929.200000003</v>
      </c>
      <c r="H58" s="2"/>
      <c r="I58" s="2">
        <v>76492929.200000003</v>
      </c>
    </row>
    <row r="59" spans="1:9" ht="21" customHeight="1" x14ac:dyDescent="0.25">
      <c r="A59" s="7" t="s">
        <v>2</v>
      </c>
      <c r="B59" s="7" t="s">
        <v>93</v>
      </c>
      <c r="C59" s="8" t="s">
        <v>94</v>
      </c>
      <c r="D59" s="17"/>
      <c r="E59" s="28">
        <v>127789146.03</v>
      </c>
      <c r="F59" s="28">
        <v>127789146.03</v>
      </c>
      <c r="G59" s="3">
        <f>G60</f>
        <v>127789146.03</v>
      </c>
      <c r="H59" s="3"/>
      <c r="I59" s="3">
        <f>I60</f>
        <v>127789146.03</v>
      </c>
    </row>
    <row r="60" spans="1:9" ht="21" customHeight="1" x14ac:dyDescent="0.25">
      <c r="A60" s="10" t="s">
        <v>2</v>
      </c>
      <c r="B60" s="10" t="s">
        <v>95</v>
      </c>
      <c r="C60" s="10" t="s">
        <v>96</v>
      </c>
      <c r="D60" s="16"/>
      <c r="E60" s="16"/>
      <c r="F60" s="16"/>
      <c r="G60" s="11">
        <f>+G61</f>
        <v>127789146.03</v>
      </c>
      <c r="H60" s="11"/>
      <c r="I60" s="11">
        <f>+I61</f>
        <v>127789146.03</v>
      </c>
    </row>
    <row r="61" spans="1:9" ht="21" customHeight="1" x14ac:dyDescent="0.25">
      <c r="A61" s="10" t="s">
        <v>2</v>
      </c>
      <c r="B61" s="10" t="s">
        <v>97</v>
      </c>
      <c r="C61" s="10" t="s">
        <v>98</v>
      </c>
      <c r="D61" s="11"/>
      <c r="E61" s="11"/>
      <c r="F61" s="11"/>
      <c r="G61" s="11">
        <f>+G62</f>
        <v>127789146.03</v>
      </c>
      <c r="H61" s="11"/>
      <c r="I61" s="11">
        <f>+I62</f>
        <v>127789146.03</v>
      </c>
    </row>
    <row r="62" spans="1:9" ht="15" customHeight="1" x14ac:dyDescent="0.25">
      <c r="A62" s="20" t="s">
        <v>2</v>
      </c>
      <c r="B62" s="20" t="s">
        <v>99</v>
      </c>
      <c r="C62" s="21" t="s">
        <v>100</v>
      </c>
      <c r="D62" s="25"/>
      <c r="E62" s="25"/>
      <c r="F62" s="25"/>
      <c r="G62" s="23">
        <f>SUM(G63:G64)</f>
        <v>127789146.03</v>
      </c>
      <c r="H62" s="23"/>
      <c r="I62" s="23">
        <f>SUM(I63:I64)</f>
        <v>127789146.03</v>
      </c>
    </row>
    <row r="63" spans="1:9" ht="15" customHeight="1" x14ac:dyDescent="0.25">
      <c r="A63" s="12" t="s">
        <v>9</v>
      </c>
      <c r="B63" s="12" t="s">
        <v>101</v>
      </c>
      <c r="C63" s="13" t="s">
        <v>102</v>
      </c>
      <c r="D63" s="15">
        <v>1113010</v>
      </c>
      <c r="E63" s="15"/>
      <c r="F63" s="15"/>
      <c r="G63" s="2">
        <v>38259832.299999997</v>
      </c>
      <c r="H63" s="2"/>
      <c r="I63" s="2">
        <v>38259832.299999997</v>
      </c>
    </row>
    <row r="64" spans="1:9" ht="15" customHeight="1" x14ac:dyDescent="0.25">
      <c r="A64" s="12" t="s">
        <v>9</v>
      </c>
      <c r="B64" s="12" t="s">
        <v>103</v>
      </c>
      <c r="C64" s="13" t="s">
        <v>104</v>
      </c>
      <c r="D64" s="15">
        <v>1113010</v>
      </c>
      <c r="E64" s="15"/>
      <c r="F64" s="15"/>
      <c r="G64" s="2">
        <v>89529313.730000004</v>
      </c>
      <c r="H64" s="2"/>
      <c r="I64" s="2">
        <v>89529313.730000004</v>
      </c>
    </row>
    <row r="65" spans="1:9" ht="30" customHeight="1" x14ac:dyDescent="0.25">
      <c r="A65" s="34" t="s">
        <v>4</v>
      </c>
      <c r="B65" s="35"/>
      <c r="C65" s="36"/>
      <c r="D65" s="26"/>
      <c r="E65" s="29">
        <f>+E7+E36+E59</f>
        <v>12648932088.390001</v>
      </c>
      <c r="F65" s="29">
        <f>+F7+F36+F59</f>
        <v>12648932088.390001</v>
      </c>
      <c r="G65" s="14">
        <f>+G7+G36+G59</f>
        <v>12648932088.390001</v>
      </c>
      <c r="H65" s="14"/>
      <c r="I65" s="14">
        <f>+I7+I36+I59</f>
        <v>12648932088.390001</v>
      </c>
    </row>
    <row r="66" spans="1:9" ht="15" customHeight="1" x14ac:dyDescent="0.25">
      <c r="G66" s="19"/>
      <c r="H66" s="19"/>
      <c r="I66" s="19"/>
    </row>
    <row r="67" spans="1:9" x14ac:dyDescent="0.25">
      <c r="G67" s="18"/>
      <c r="H67" s="18"/>
      <c r="I67" s="18"/>
    </row>
  </sheetData>
  <autoFilter ref="A5:G64" xr:uid="{A25B319B-FB7B-45AC-8A9A-618EB03946C6}"/>
  <mergeCells count="4">
    <mergeCell ref="A1:I1"/>
    <mergeCell ref="A2:I2"/>
    <mergeCell ref="A3:I3"/>
    <mergeCell ref="A65:C65"/>
  </mergeCells>
  <pageMargins left="0.7" right="0.7" top="0.75" bottom="0.75" header="0.3" footer="0.3"/>
  <pageSetup orientation="portrait" r:id="rId1"/>
  <ignoredErrors>
    <ignoredError sqref="G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Ejecución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Hollman Adrian Camilo Sanchez Nova</dc:creator>
  <cp:lastModifiedBy>Sergio Rodolfo Rodriguez Sanmiguel</cp:lastModifiedBy>
  <dcterms:created xsi:type="dcterms:W3CDTF">2017-06-13T17:09:49Z</dcterms:created>
  <dcterms:modified xsi:type="dcterms:W3CDTF">2025-03-03T16:26:05Z</dcterms:modified>
</cp:coreProperties>
</file>