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1 ENERO\PSE\"/>
    </mc:Choice>
  </mc:AlternateContent>
  <bookViews>
    <workbookView xWindow="0" yWindow="0" windowWidth="20490" windowHeight="6795"/>
  </bookViews>
  <sheets>
    <sheet name="Facturas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C38" i="1" l="1"/>
  <c r="C30" i="1" l="1"/>
  <c r="C20" i="1" l="1"/>
  <c r="C6" i="1" l="1"/>
  <c r="C12" i="1" s="1"/>
  <c r="C11" i="1" l="1"/>
  <c r="C14" i="1" s="1"/>
  <c r="C21" i="1" s="1"/>
  <c r="C23" i="1" s="1"/>
  <c r="C31" i="1" s="1"/>
  <c r="C33" i="1" s="1"/>
  <c r="C39" i="1" s="1"/>
  <c r="C41" i="1" s="1"/>
</calcChain>
</file>

<file path=xl/sharedStrings.xml><?xml version="1.0" encoding="utf-8"?>
<sst xmlns="http://schemas.openxmlformats.org/spreadsheetml/2006/main" count="190" uniqueCount="63">
  <si>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</si>
  <si>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</si>
  <si>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</si>
  <si>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</si>
  <si>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</si>
  <si>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</si>
  <si>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</si>
  <si>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</si>
  <si>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</si>
  <si>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</si>
  <si>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</si>
  <si>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</si>
  <si>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Apellido Cliente</t>
  </si>
  <si>
    <t>Referencia 3</t>
  </si>
  <si>
    <t>PSE</t>
  </si>
  <si>
    <t>Paga</t>
  </si>
  <si>
    <t>Aprobada</t>
  </si>
  <si>
    <t/>
  </si>
  <si>
    <t>RENDIMIENTOS FINANCIERO MESES DE SEPTIEMBRE A DICIEMBE2020 DEL CTO158 TADO/UNION</t>
  </si>
  <si>
    <t>fundapazcificovive@gmail.com</t>
  </si>
  <si>
    <t>393</t>
  </si>
  <si>
    <t>SB</t>
  </si>
  <si>
    <t>SA</t>
  </si>
  <si>
    <t>DB</t>
  </si>
  <si>
    <t>TTL</t>
  </si>
  <si>
    <t>REINTEGRO CONTRATO 232</t>
  </si>
  <si>
    <t>juminyaa@hotmail.com</t>
  </si>
  <si>
    <t>total</t>
  </si>
  <si>
    <t xml:space="preserve"> </t>
  </si>
  <si>
    <t>Reintegro mayor valor pagado en nomina por incapacidades ARL Positiva año 2017</t>
  </si>
  <si>
    <t>malicita79@hotmail.com</t>
  </si>
  <si>
    <t>287</t>
  </si>
  <si>
    <t>RECURSOS REINTEGRADOS NO EJECUTADOS POR LA ESE RESOLUCION 2017 DE 2020</t>
  </si>
  <si>
    <t>financiera@hospitaldecocorna.com</t>
  </si>
  <si>
    <t>403</t>
  </si>
  <si>
    <t xml:space="preserve">Reintegro vigencia actual </t>
  </si>
  <si>
    <t>yimmi.luengas@fiscalia.gov.co</t>
  </si>
  <si>
    <t>devolucion resolucion 753</t>
  </si>
  <si>
    <t>shospitaleldorado@gmail.com</t>
  </si>
  <si>
    <t xml:space="preserve"> SOBRANTE RESOLUCION 753-20</t>
  </si>
  <si>
    <t>csantiagomallama@gmail.com</t>
  </si>
  <si>
    <t>Devolución excedente bonificación</t>
  </si>
  <si>
    <t>luzmyriamreyes@hotmail.com</t>
  </si>
  <si>
    <t>284</t>
  </si>
  <si>
    <t>Res 753 del MSPS - 202829</t>
  </si>
  <si>
    <t>subgerencia@hpsd-ulloa-valle.gov.co</t>
  </si>
  <si>
    <t xml:space="preserve">SUBSIDIO FOME </t>
  </si>
  <si>
    <t>profesional.tesoreria@comfamiliarnarino.com</t>
  </si>
  <si>
    <t>377</t>
  </si>
  <si>
    <t>Reintegro de Recursos no utilizados</t>
  </si>
  <si>
    <t>guidovelezh@hotmail.com</t>
  </si>
  <si>
    <t>inejecuciones</t>
  </si>
  <si>
    <t>asopadresvillabochica_@hotmail.com</t>
  </si>
  <si>
    <t>393 icbf</t>
  </si>
  <si>
    <t>REINTEGRO RESOLUCION 20172020</t>
  </si>
  <si>
    <t>tesoreria@esecarisma.gov.co</t>
  </si>
  <si>
    <t>REINTEGRO FACTURA 3361604-8 SUBUNIDAD 047 BID</t>
  </si>
  <si>
    <t>mmosquera@mintrabajo.gov.co</t>
  </si>
  <si>
    <t>Reintegro viáticos licencia anterior</t>
  </si>
  <si>
    <t>Reintegro Gastos de inversion</t>
  </si>
  <si>
    <t>hogarinfantilrestrepo@hotmail.com</t>
  </si>
  <si>
    <t>REINTEGRO POR RECURSOS NO UTILIZADOS RES 753-20</t>
  </si>
  <si>
    <t>esesjd@yahoo.com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</si>
</sst>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164" fontId="0" fillId="0" borderId="0" xfId="0" applyNumberFormat="1" applyFont="1"/>
    <xf numFmtId="43" fontId="0" fillId="0" borderId="0" xfId="1" applyFont="1"/>
    <xf numFmtId="43" fontId="0" fillId="0" borderId="0" xfId="0" applyNumberFormat="1" applyFont="1"/>
    <xf numFmtId="0" fontId="0" fillId="3" borderId="0" xfId="0" applyNumberFormat="1" applyFont="1" applyFill="1"/>
    <xf numFmtId="43" fontId="0" fillId="3" borderId="0" xfId="1" applyFont="1" applyFill="1"/>
    <xf numFmtId="14" fontId="0" fillId="3" borderId="0" xfId="0" applyNumberFormat="1" applyFont="1" applyFill="1"/>
    <xf numFmtId="0" fontId="3" fillId="0" borderId="0" xfId="0" applyNumberFormat="1" applyFont="1"/>
    <xf numFmtId="43" fontId="3" fillId="0" borderId="0" xfId="0" applyNumberFormat="1" applyFont="1"/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39" fontId="5" fillId="4" borderId="3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O1" activeCellId="1" sqref="M1:M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5.140625" bestFit="1" customWidth="1"/>
    <col min="4" max="4" width="12.710937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4.28515625" customWidth="1"/>
    <col min="11" max="11" width="30.7109375" customWidth="1"/>
    <col min="12" max="12" width="20.5703125" customWidth="1"/>
    <col min="13" max="13" width="16.140625" customWidth="1"/>
    <col min="14" max="14" width="13" customWidth="1"/>
  </cols>
  <sheetData>
    <row r="1" spans="1:14">
      <c r="B1" t="s">
        <v>21</v>
      </c>
      <c r="C1" s="9">
        <v>14165750</v>
      </c>
    </row>
    <row r="2" spans="1:14">
      <c r="B2" t="s">
        <v>22</v>
      </c>
      <c r="C2" s="9">
        <v>0</v>
      </c>
    </row>
    <row r="3" spans="1:14">
      <c r="B3" t="s">
        <v>23</v>
      </c>
      <c r="C3" s="9">
        <v>14162072</v>
      </c>
    </row>
    <row r="4" spans="1:14">
      <c r="B4" t="s">
        <v>24</v>
      </c>
      <c r="C4" s="9">
        <v>3678</v>
      </c>
    </row>
    <row r="5" spans="1:14">
      <c r="B5" s="11" t="s">
        <v>23</v>
      </c>
      <c r="C5" s="12">
        <v>3678</v>
      </c>
      <c r="D5" s="13">
        <v>44195</v>
      </c>
    </row>
    <row r="6" spans="1:14">
      <c r="B6" s="14" t="s">
        <v>27</v>
      </c>
      <c r="C6" s="9">
        <f>+C4-C5</f>
        <v>0</v>
      </c>
    </row>
    <row r="8" spans="1:14" ht="30" customHeight="1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</row>
    <row r="9" spans="1:14">
      <c r="A9" s="2" t="s">
        <v>14</v>
      </c>
      <c r="B9" s="2" t="s">
        <v>15</v>
      </c>
      <c r="C9" s="3">
        <v>31032140</v>
      </c>
      <c r="D9" s="3">
        <v>31032140</v>
      </c>
      <c r="E9" s="4">
        <v>847464641</v>
      </c>
      <c r="F9" s="5">
        <v>44195.957638888904</v>
      </c>
      <c r="G9" s="2" t="s">
        <v>16</v>
      </c>
      <c r="H9" s="4">
        <v>95</v>
      </c>
      <c r="I9" s="2" t="s">
        <v>17</v>
      </c>
      <c r="J9" s="2" t="s">
        <v>25</v>
      </c>
      <c r="K9" s="2" t="s">
        <v>26</v>
      </c>
      <c r="L9" s="2" t="s">
        <v>20</v>
      </c>
      <c r="M9" s="2" t="s">
        <v>17</v>
      </c>
      <c r="N9" s="2" t="s">
        <v>17</v>
      </c>
    </row>
    <row r="10" spans="1:14">
      <c r="A10" s="2" t="s">
        <v>14</v>
      </c>
      <c r="B10" s="2" t="s">
        <v>15</v>
      </c>
      <c r="C10" s="3">
        <v>292327</v>
      </c>
      <c r="D10" s="3">
        <v>292327</v>
      </c>
      <c r="E10" s="4">
        <v>855275618</v>
      </c>
      <c r="F10" s="5">
        <v>44204.535856481503</v>
      </c>
      <c r="G10" s="2" t="s">
        <v>16</v>
      </c>
      <c r="H10" s="4">
        <v>96</v>
      </c>
      <c r="I10" s="2" t="s">
        <v>17</v>
      </c>
      <c r="J10" s="2" t="s">
        <v>18</v>
      </c>
      <c r="K10" s="2" t="s">
        <v>19</v>
      </c>
      <c r="L10" s="2" t="s">
        <v>20</v>
      </c>
      <c r="M10" s="2" t="s">
        <v>17</v>
      </c>
      <c r="N10" s="2" t="s">
        <v>17</v>
      </c>
    </row>
    <row r="11" spans="1:14">
      <c r="B11" s="6" t="s">
        <v>21</v>
      </c>
      <c r="C11" s="8">
        <f>SUM(C9:C10)</f>
        <v>31324467</v>
      </c>
    </row>
    <row r="12" spans="1:14">
      <c r="B12" s="7" t="s">
        <v>22</v>
      </c>
      <c r="C12" s="10">
        <f>+C6</f>
        <v>0</v>
      </c>
    </row>
    <row r="13" spans="1:14">
      <c r="B13" s="6" t="s">
        <v>23</v>
      </c>
      <c r="C13" s="9">
        <v>31032140</v>
      </c>
    </row>
    <row r="14" spans="1:14">
      <c r="B14" s="7" t="s">
        <v>24</v>
      </c>
      <c r="C14" s="10">
        <f>+C11+C12-C13</f>
        <v>292327</v>
      </c>
      <c r="D14" s="15" t="s">
        <v>28</v>
      </c>
    </row>
    <row r="15" spans="1:14">
      <c r="A15" s="16" t="s">
        <v>14</v>
      </c>
      <c r="B15" s="16" t="s">
        <v>15</v>
      </c>
      <c r="C15" s="17">
        <v>82876</v>
      </c>
      <c r="D15" s="17">
        <v>82876</v>
      </c>
      <c r="E15" s="18">
        <v>856549639</v>
      </c>
      <c r="F15" s="19">
        <v>44206.272708333301</v>
      </c>
      <c r="G15" s="16" t="s">
        <v>16</v>
      </c>
      <c r="H15" s="18">
        <v>97</v>
      </c>
      <c r="I15" s="16" t="s">
        <v>17</v>
      </c>
      <c r="J15" s="16" t="s">
        <v>29</v>
      </c>
      <c r="K15" s="16" t="s">
        <v>30</v>
      </c>
      <c r="L15" s="16" t="s">
        <v>31</v>
      </c>
      <c r="M15" s="16" t="s">
        <v>17</v>
      </c>
      <c r="N15" s="16" t="s">
        <v>17</v>
      </c>
    </row>
    <row r="16" spans="1:14">
      <c r="A16" s="20" t="s">
        <v>14</v>
      </c>
      <c r="B16" s="20" t="s">
        <v>15</v>
      </c>
      <c r="C16" s="21">
        <v>6818.55</v>
      </c>
      <c r="D16" s="21">
        <v>6818.55</v>
      </c>
      <c r="E16" s="22">
        <v>858861903</v>
      </c>
      <c r="F16" s="23">
        <v>44209.394895833299</v>
      </c>
      <c r="G16" s="20" t="s">
        <v>16</v>
      </c>
      <c r="H16" s="22">
        <v>98</v>
      </c>
      <c r="I16" s="20" t="s">
        <v>17</v>
      </c>
      <c r="J16" s="20" t="s">
        <v>32</v>
      </c>
      <c r="K16" s="20" t="s">
        <v>33</v>
      </c>
      <c r="L16" s="20" t="s">
        <v>34</v>
      </c>
      <c r="M16" s="20" t="s">
        <v>17</v>
      </c>
      <c r="N16" s="20" t="s">
        <v>17</v>
      </c>
    </row>
    <row r="17" spans="1:14">
      <c r="A17" s="16" t="s">
        <v>14</v>
      </c>
      <c r="B17" s="16" t="s">
        <v>15</v>
      </c>
      <c r="C17" s="17">
        <v>216525</v>
      </c>
      <c r="D17" s="17">
        <v>216525</v>
      </c>
      <c r="E17" s="18">
        <v>860202063</v>
      </c>
      <c r="F17" s="19">
        <v>44210.486631944397</v>
      </c>
      <c r="G17" s="16" t="s">
        <v>16</v>
      </c>
      <c r="H17" s="18">
        <v>99</v>
      </c>
      <c r="I17" s="16" t="s">
        <v>17</v>
      </c>
      <c r="J17" s="16" t="s">
        <v>35</v>
      </c>
      <c r="K17" s="16" t="s">
        <v>36</v>
      </c>
      <c r="L17" s="16" t="s">
        <v>31</v>
      </c>
      <c r="M17" s="16" t="s">
        <v>17</v>
      </c>
      <c r="N17" s="16" t="s">
        <v>17</v>
      </c>
    </row>
    <row r="18" spans="1:14">
      <c r="A18" s="20" t="s">
        <v>14</v>
      </c>
      <c r="B18" s="20" t="s">
        <v>15</v>
      </c>
      <c r="C18" s="21">
        <v>37540</v>
      </c>
      <c r="D18" s="21">
        <v>37540</v>
      </c>
      <c r="E18" s="22">
        <v>860369574</v>
      </c>
      <c r="F18" s="23">
        <v>44210.570520833302</v>
      </c>
      <c r="G18" s="20" t="s">
        <v>16</v>
      </c>
      <c r="H18" s="22">
        <v>100</v>
      </c>
      <c r="I18" s="20" t="s">
        <v>17</v>
      </c>
      <c r="J18" s="20" t="s">
        <v>37</v>
      </c>
      <c r="K18" s="20" t="s">
        <v>38</v>
      </c>
      <c r="L18" s="20" t="s">
        <v>34</v>
      </c>
      <c r="M18" s="20" t="s">
        <v>17</v>
      </c>
      <c r="N18" s="20" t="s">
        <v>17</v>
      </c>
    </row>
    <row r="19" spans="1:14">
      <c r="A19" s="16" t="s">
        <v>14</v>
      </c>
      <c r="B19" s="16" t="s">
        <v>15</v>
      </c>
      <c r="C19" s="17">
        <v>93279</v>
      </c>
      <c r="D19" s="17">
        <v>93279</v>
      </c>
      <c r="E19" s="18">
        <v>860521913</v>
      </c>
      <c r="F19" s="19">
        <v>44210.642858796302</v>
      </c>
      <c r="G19" s="16" t="s">
        <v>16</v>
      </c>
      <c r="H19" s="18">
        <v>101</v>
      </c>
      <c r="I19" s="16" t="s">
        <v>17</v>
      </c>
      <c r="J19" s="16" t="s">
        <v>39</v>
      </c>
      <c r="K19" s="16" t="s">
        <v>40</v>
      </c>
      <c r="L19" s="16" t="s">
        <v>34</v>
      </c>
      <c r="M19" s="16" t="s">
        <v>17</v>
      </c>
      <c r="N19" s="16" t="s">
        <v>17</v>
      </c>
    </row>
    <row r="20" spans="1:14">
      <c r="B20" s="6" t="s">
        <v>21</v>
      </c>
      <c r="C20" s="8">
        <f>SUM(C15:C19)</f>
        <v>437038.55</v>
      </c>
      <c r="D20">
        <v>437038.55</v>
      </c>
    </row>
    <row r="21" spans="1:14">
      <c r="B21" s="7" t="s">
        <v>22</v>
      </c>
      <c r="C21" s="10">
        <f>C14</f>
        <v>292327</v>
      </c>
    </row>
    <row r="22" spans="1:14">
      <c r="B22" s="6" t="s">
        <v>23</v>
      </c>
      <c r="C22" s="24">
        <v>729365.55</v>
      </c>
    </row>
    <row r="23" spans="1:14">
      <c r="B23" s="7" t="s">
        <v>24</v>
      </c>
      <c r="C23" s="10">
        <f>+C20+C21-C22</f>
        <v>0</v>
      </c>
    </row>
    <row r="24" spans="1:14">
      <c r="A24" s="16" t="s">
        <v>14</v>
      </c>
      <c r="B24" s="16" t="s">
        <v>15</v>
      </c>
      <c r="C24" s="17">
        <v>546885</v>
      </c>
      <c r="D24" s="17">
        <v>546885</v>
      </c>
      <c r="E24" s="18">
        <v>865239794</v>
      </c>
      <c r="F24" s="19">
        <v>44214.884062500001</v>
      </c>
      <c r="G24" s="16" t="s">
        <v>16</v>
      </c>
      <c r="H24" s="18">
        <v>102</v>
      </c>
      <c r="I24" s="16" t="s">
        <v>17</v>
      </c>
      <c r="J24" s="16" t="s">
        <v>41</v>
      </c>
      <c r="K24" s="16" t="s">
        <v>42</v>
      </c>
      <c r="L24" s="16" t="s">
        <v>43</v>
      </c>
      <c r="M24" s="16" t="s">
        <v>17</v>
      </c>
      <c r="N24" s="16" t="s">
        <v>17</v>
      </c>
    </row>
    <row r="25" spans="1:14">
      <c r="A25" s="20" t="s">
        <v>14</v>
      </c>
      <c r="B25" s="20" t="s">
        <v>15</v>
      </c>
      <c r="C25" s="21">
        <v>202829</v>
      </c>
      <c r="D25" s="21">
        <v>202829</v>
      </c>
      <c r="E25" s="22">
        <v>865948929</v>
      </c>
      <c r="F25" s="23">
        <v>44215.616979166698</v>
      </c>
      <c r="G25" s="20" t="s">
        <v>16</v>
      </c>
      <c r="H25" s="22">
        <v>103</v>
      </c>
      <c r="I25" s="20" t="s">
        <v>17</v>
      </c>
      <c r="J25" s="20" t="s">
        <v>44</v>
      </c>
      <c r="K25" s="20" t="s">
        <v>45</v>
      </c>
      <c r="L25" s="20" t="s">
        <v>34</v>
      </c>
      <c r="M25" s="20" t="s">
        <v>17</v>
      </c>
      <c r="N25" s="20" t="s">
        <v>17</v>
      </c>
    </row>
    <row r="26" spans="1:14">
      <c r="A26" s="16" t="s">
        <v>14</v>
      </c>
      <c r="B26" s="16" t="s">
        <v>15</v>
      </c>
      <c r="C26" s="17">
        <v>197398005.52000001</v>
      </c>
      <c r="D26" s="17">
        <v>197398005.52000001</v>
      </c>
      <c r="E26" s="18">
        <v>868054989</v>
      </c>
      <c r="F26" s="19">
        <v>44217.501655092601</v>
      </c>
      <c r="G26" s="16" t="s">
        <v>16</v>
      </c>
      <c r="H26" s="18">
        <v>106</v>
      </c>
      <c r="I26" s="16" t="s">
        <v>17</v>
      </c>
      <c r="J26" s="16" t="s">
        <v>46</v>
      </c>
      <c r="K26" s="16" t="s">
        <v>47</v>
      </c>
      <c r="L26" s="16" t="s">
        <v>48</v>
      </c>
      <c r="M26" s="16" t="s">
        <v>17</v>
      </c>
      <c r="N26" s="16" t="s">
        <v>17</v>
      </c>
    </row>
    <row r="27" spans="1:14">
      <c r="A27" s="20" t="s">
        <v>14</v>
      </c>
      <c r="B27" s="20" t="s">
        <v>15</v>
      </c>
      <c r="C27" s="21">
        <v>8307</v>
      </c>
      <c r="D27" s="21">
        <v>8307</v>
      </c>
      <c r="E27" s="22">
        <v>868377128</v>
      </c>
      <c r="F27" s="23">
        <v>44217.674502314803</v>
      </c>
      <c r="G27" s="20" t="s">
        <v>16</v>
      </c>
      <c r="H27" s="22">
        <v>107</v>
      </c>
      <c r="I27" s="20" t="s">
        <v>17</v>
      </c>
      <c r="J27" s="20" t="s">
        <v>49</v>
      </c>
      <c r="K27" s="20" t="s">
        <v>50</v>
      </c>
      <c r="L27" s="20" t="s">
        <v>34</v>
      </c>
      <c r="M27" s="20" t="s">
        <v>17</v>
      </c>
      <c r="N27" s="20" t="s">
        <v>17</v>
      </c>
    </row>
    <row r="28" spans="1:14">
      <c r="A28" s="16" t="s">
        <v>14</v>
      </c>
      <c r="B28" s="16" t="s">
        <v>15</v>
      </c>
      <c r="C28" s="17">
        <v>10426931</v>
      </c>
      <c r="D28" s="17">
        <v>10426931</v>
      </c>
      <c r="E28" s="18">
        <v>868448956</v>
      </c>
      <c r="F28" s="19">
        <v>44217.714884259301</v>
      </c>
      <c r="G28" s="16" t="s">
        <v>16</v>
      </c>
      <c r="H28" s="18">
        <v>108</v>
      </c>
      <c r="I28" s="16" t="s">
        <v>17</v>
      </c>
      <c r="J28" s="16" t="s">
        <v>51</v>
      </c>
      <c r="K28" s="16" t="s">
        <v>52</v>
      </c>
      <c r="L28" s="16" t="s">
        <v>53</v>
      </c>
      <c r="M28" s="16" t="s">
        <v>17</v>
      </c>
      <c r="N28" s="16" t="s">
        <v>17</v>
      </c>
    </row>
    <row r="29" spans="1:14">
      <c r="A29" s="20" t="s">
        <v>14</v>
      </c>
      <c r="B29" s="20" t="s">
        <v>15</v>
      </c>
      <c r="C29" s="21">
        <v>11499</v>
      </c>
      <c r="D29" s="21">
        <v>11499</v>
      </c>
      <c r="E29" s="22">
        <v>869426261</v>
      </c>
      <c r="F29" s="23">
        <v>44218.682615740698</v>
      </c>
      <c r="G29" s="20" t="s">
        <v>16</v>
      </c>
      <c r="H29" s="22">
        <v>109</v>
      </c>
      <c r="I29" s="20" t="s">
        <v>17</v>
      </c>
      <c r="J29" s="20" t="s">
        <v>54</v>
      </c>
      <c r="K29" s="20" t="s">
        <v>55</v>
      </c>
      <c r="L29" s="20" t="s">
        <v>34</v>
      </c>
      <c r="M29" s="20" t="s">
        <v>17</v>
      </c>
      <c r="N29" s="20" t="s">
        <v>17</v>
      </c>
    </row>
    <row r="30" spans="1:14">
      <c r="B30" s="6" t="s">
        <v>21</v>
      </c>
      <c r="C30" s="8">
        <f>SUM(C24:C29)</f>
        <v>208594456.52000001</v>
      </c>
    </row>
    <row r="31" spans="1:14">
      <c r="B31" s="7" t="s">
        <v>22</v>
      </c>
      <c r="C31" s="10">
        <f>C23</f>
        <v>0</v>
      </c>
    </row>
    <row r="32" spans="1:14">
      <c r="B32" s="6" t="s">
        <v>23</v>
      </c>
      <c r="C32">
        <v>208582957.52000001</v>
      </c>
    </row>
    <row r="33" spans="1:14">
      <c r="B33" s="7" t="s">
        <v>24</v>
      </c>
      <c r="C33" s="10">
        <f>C30+C31-C32</f>
        <v>11499</v>
      </c>
    </row>
    <row r="34" spans="1:14">
      <c r="A34" s="16" t="s">
        <v>14</v>
      </c>
      <c r="B34" s="16" t="s">
        <v>15</v>
      </c>
      <c r="C34" s="17">
        <v>162050</v>
      </c>
      <c r="D34" s="17">
        <v>162050</v>
      </c>
      <c r="E34" s="18">
        <v>871425492</v>
      </c>
      <c r="F34" s="19">
        <v>44221.602986111102</v>
      </c>
      <c r="G34" s="16" t="s">
        <v>16</v>
      </c>
      <c r="H34" s="18">
        <v>110</v>
      </c>
      <c r="I34" s="16" t="s">
        <v>17</v>
      </c>
      <c r="J34" s="16" t="s">
        <v>56</v>
      </c>
      <c r="K34" s="16" t="s">
        <v>57</v>
      </c>
      <c r="L34" s="16" t="s">
        <v>48</v>
      </c>
      <c r="M34" s="16" t="s">
        <v>17</v>
      </c>
      <c r="N34" s="16" t="s">
        <v>17</v>
      </c>
    </row>
    <row r="35" spans="1:14">
      <c r="A35" s="20" t="s">
        <v>14</v>
      </c>
      <c r="B35" s="20" t="s">
        <v>15</v>
      </c>
      <c r="C35" s="21">
        <v>433051</v>
      </c>
      <c r="D35" s="21">
        <v>433051</v>
      </c>
      <c r="E35" s="22">
        <v>875636958</v>
      </c>
      <c r="F35" s="23">
        <v>44225.506134259304</v>
      </c>
      <c r="G35" s="20" t="s">
        <v>16</v>
      </c>
      <c r="H35" s="22">
        <v>112</v>
      </c>
      <c r="I35" s="20" t="s">
        <v>17</v>
      </c>
      <c r="J35" s="20" t="s">
        <v>58</v>
      </c>
      <c r="K35" s="20" t="s">
        <v>36</v>
      </c>
      <c r="L35" s="20" t="s">
        <v>31</v>
      </c>
      <c r="M35" s="20" t="s">
        <v>17</v>
      </c>
      <c r="N35" s="20" t="s">
        <v>17</v>
      </c>
    </row>
    <row r="36" spans="1:14">
      <c r="A36" s="16" t="s">
        <v>14</v>
      </c>
      <c r="B36" s="16" t="s">
        <v>15</v>
      </c>
      <c r="C36" s="17">
        <v>25100</v>
      </c>
      <c r="D36" s="17">
        <v>25100</v>
      </c>
      <c r="E36" s="18">
        <v>875795984</v>
      </c>
      <c r="F36" s="19">
        <v>44225.578113425901</v>
      </c>
      <c r="G36" s="16" t="s">
        <v>16</v>
      </c>
      <c r="H36" s="18">
        <v>116</v>
      </c>
      <c r="I36" s="16" t="s">
        <v>17</v>
      </c>
      <c r="J36" s="16" t="s">
        <v>59</v>
      </c>
      <c r="K36" s="16" t="s">
        <v>60</v>
      </c>
      <c r="L36" s="16" t="s">
        <v>20</v>
      </c>
      <c r="M36" s="16" t="s">
        <v>17</v>
      </c>
      <c r="N36" s="16" t="s">
        <v>17</v>
      </c>
    </row>
    <row r="37" spans="1:14">
      <c r="A37" s="20" t="s">
        <v>14</v>
      </c>
      <c r="B37" s="20" t="s">
        <v>15</v>
      </c>
      <c r="C37" s="21">
        <v>920000</v>
      </c>
      <c r="D37" s="21">
        <v>920000</v>
      </c>
      <c r="E37" s="22">
        <v>875850488</v>
      </c>
      <c r="F37" s="23">
        <v>44225.601041666698</v>
      </c>
      <c r="G37" s="20" t="s">
        <v>16</v>
      </c>
      <c r="H37" s="22">
        <v>117</v>
      </c>
      <c r="I37" s="20" t="s">
        <v>17</v>
      </c>
      <c r="J37" s="20" t="s">
        <v>61</v>
      </c>
      <c r="K37" s="20" t="s">
        <v>62</v>
      </c>
      <c r="L37" s="20" t="s">
        <v>34</v>
      </c>
      <c r="M37" s="20" t="s">
        <v>17</v>
      </c>
      <c r="N37" s="20" t="s">
        <v>17</v>
      </c>
    </row>
    <row r="38" spans="1:14">
      <c r="B38" s="6" t="s">
        <v>21</v>
      </c>
      <c r="C38" s="8">
        <f>SUM(C34:C37)</f>
        <v>1540201</v>
      </c>
    </row>
    <row r="39" spans="1:14">
      <c r="B39" s="7" t="s">
        <v>22</v>
      </c>
      <c r="C39" s="10">
        <f>C33</f>
        <v>11499</v>
      </c>
    </row>
    <row r="40" spans="1:14">
      <c r="B40" s="6" t="s">
        <v>23</v>
      </c>
      <c r="C40" s="24">
        <v>173549</v>
      </c>
    </row>
    <row r="41" spans="1:14">
      <c r="B41" s="7" t="s">
        <v>24</v>
      </c>
      <c r="C41" s="10">
        <f>C38+C39-C40</f>
        <v>1378151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4" sqref="C4"/>
    </sheetView>
  </sheetViews>
  <sheetFormatPr baseColWidth="10" defaultRowHeight="15"/>
  <cols>
    <col min="2" max="2" width="14.140625" style="9" bestFit="1" customWidth="1"/>
  </cols>
  <sheetData>
    <row r="1" spans="1:3">
      <c r="A1">
        <v>4</v>
      </c>
      <c r="B1" s="9">
        <v>31032140</v>
      </c>
      <c r="C1">
        <v>1</v>
      </c>
    </row>
    <row r="3" spans="1:3">
      <c r="A3">
        <v>8</v>
      </c>
      <c r="B3" s="9">
        <v>292327</v>
      </c>
      <c r="C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Herbert Del Real Pedraza</dc:creator>
  <cp:lastModifiedBy>Hamilton Campos Diaz</cp:lastModifiedBy>
  <dcterms:created xsi:type="dcterms:W3CDTF">2021-01-12T19:31:27Z</dcterms:created>
  <dcterms:modified xsi:type="dcterms:W3CDTF">2022-01-24T16:51:39Z</dcterms:modified>
</cp:coreProperties>
</file>