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B0E900FC-1E75-4D01-B402-911FCEAAA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28" i="1" s="1"/>
  <c r="C32" i="1" s="1"/>
  <c r="C34" i="1" l="1"/>
</calcChain>
</file>

<file path=xl/sharedStrings.xml><?xml version="1.0" encoding="utf-8"?>
<sst xmlns="http://schemas.openxmlformats.org/spreadsheetml/2006/main" count="195" uniqueCount="80">
  <si>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</si>
  <si>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</si>
  <si>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</si>
  <si>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</si>
  <si>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</si>
  <si>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</si>
  <si>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</si>
  <si>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</si>
  <si>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</si>
  <si>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</si>
  <si>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</si>
  <si>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</si>
  <si>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</si>
  <si>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</si>
  <si>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</si>
  <si>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</si>
  <si>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CRÉDITO</t>
  </si>
  <si>
    <t>SA</t>
  </si>
  <si>
    <t>DÉBITO</t>
  </si>
  <si>
    <t>TOTAL</t>
  </si>
  <si>
    <t>300700011459</t>
  </si>
  <si>
    <t>811038358</t>
  </si>
  <si>
    <t>Fecha Pago Invoice</t>
  </si>
  <si>
    <t>Referencia del Pago</t>
  </si>
  <si>
    <t>Identificación del Obligado</t>
  </si>
  <si>
    <t>FIVICOT 0531/2025</t>
  </si>
  <si>
    <t>901433321</t>
  </si>
  <si>
    <t>R.108/2025 - FIVICOT</t>
  </si>
  <si>
    <t>890926938</t>
  </si>
  <si>
    <t>8110097849</t>
  </si>
  <si>
    <t>002062_ 2025_ FIVICOT</t>
  </si>
  <si>
    <t>2062</t>
  </si>
  <si>
    <t>890204162-0</t>
  </si>
  <si>
    <t>06432025FIVICOT</t>
  </si>
  <si>
    <t>890503314</t>
  </si>
  <si>
    <t>5/12/2025</t>
  </si>
  <si>
    <t>823002661</t>
  </si>
  <si>
    <t>28882023</t>
  </si>
  <si>
    <t>12</t>
  </si>
  <si>
    <t>1090477235</t>
  </si>
  <si>
    <t>RESOLUCION SANCION 0449 DEL 18 DE SEPTIEMBRE DE 2025</t>
  </si>
  <si>
    <t>8605123303</t>
  </si>
  <si>
    <t>VIATICOS VIGENCIA ACTUAL</t>
  </si>
  <si>
    <t>79884014</t>
  </si>
  <si>
    <t>21142025</t>
  </si>
  <si>
    <t>890327601</t>
  </si>
  <si>
    <t>2-617-2023</t>
  </si>
  <si>
    <t>16</t>
  </si>
  <si>
    <t>900396831</t>
  </si>
  <si>
    <t>300700011459 - RES 2360 2025 - FIVICOT</t>
  </si>
  <si>
    <t>901601277</t>
  </si>
  <si>
    <t>2-791-2024</t>
  </si>
  <si>
    <t>4</t>
  </si>
  <si>
    <t>8000535293</t>
  </si>
  <si>
    <t>R.867/2023</t>
  </si>
  <si>
    <t>800222937</t>
  </si>
  <si>
    <t>2-382-2024</t>
  </si>
  <si>
    <t>900012574</t>
  </si>
  <si>
    <t>2-67-2024</t>
  </si>
  <si>
    <t>17</t>
  </si>
  <si>
    <t>892000102</t>
  </si>
  <si>
    <t>25292024</t>
  </si>
  <si>
    <t>06</t>
  </si>
  <si>
    <t>16358229</t>
  </si>
  <si>
    <t>5</t>
  </si>
  <si>
    <t>RESOLUCION400708102025FIVICOT</t>
  </si>
  <si>
    <t>1 DE 1</t>
  </si>
  <si>
    <t>800249401</t>
  </si>
  <si>
    <t>2-720-2022</t>
  </si>
  <si>
    <t>70163163</t>
  </si>
  <si>
    <t>2-606-2024</t>
  </si>
  <si>
    <t>7</t>
  </si>
  <si>
    <t>802020964</t>
  </si>
  <si>
    <t>800176890</t>
  </si>
  <si>
    <t>05EE2024726600100000705-FIVICOT</t>
  </si>
  <si>
    <t>REHABILITACION Y GESTION DEL REINTEGRO CON SALUD SAS</t>
  </si>
  <si>
    <t>901457374</t>
  </si>
  <si>
    <t>R.0451/2025-FIVICOT</t>
  </si>
  <si>
    <t xml:space="preserve">CLINICA SANTA ANA SA </t>
  </si>
  <si>
    <t>8905000607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</si>
</sst>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3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  <xf numFmtId="0" fontId="4" fillId="0" borderId="1" xfId="0" applyFont="1" applyBorder="1"/>
    <xf numFmtId="0" fontId="1" fillId="6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 wrapText="1"/>
    </xf>
    <xf numFmtId="164" fontId="0" fillId="6" borderId="2" xfId="0" applyNumberFormat="1" applyFill="1" applyBorder="1"/>
    <xf numFmtId="43" fontId="0" fillId="6" borderId="2" xfId="0" applyNumberFormat="1" applyFill="1" applyBorder="1"/>
    <xf numFmtId="4" fontId="0" fillId="6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B12" workbookViewId="0">
      <selection activeCell="L36" sqref="L36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5.7109375" customWidth="1"/>
    <col min="5" max="5" width="16" customWidth="1"/>
    <col min="6" max="6" width="19.28515625" customWidth="1"/>
    <col min="7" max="7" width="30.28515625" customWidth="1"/>
    <col min="8" max="8" width="14.42578125" customWidth="1"/>
    <col min="9" max="9" width="8.5703125" bestFit="1" customWidth="1"/>
    <col min="10" max="10" width="13" bestFit="1" customWidth="1"/>
    <col min="11" max="11" width="41.140625" bestFit="1" customWidth="1"/>
    <col min="12" max="12" width="46.85546875" customWidth="1"/>
    <col min="13" max="13" width="13.28515625" bestFit="1" customWidth="1"/>
  </cols>
  <sheetData>
    <row r="1" spans="1:14" ht="30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22</v>
      </c>
      <c r="H1" s="19" t="s">
        <v>6</v>
      </c>
      <c r="I1" s="19" t="s">
        <v>7</v>
      </c>
      <c r="J1" s="19" t="s">
        <v>8</v>
      </c>
      <c r="K1" s="19" t="s">
        <v>23</v>
      </c>
      <c r="L1" s="19" t="s">
        <v>9</v>
      </c>
      <c r="M1" s="19" t="s">
        <v>10</v>
      </c>
      <c r="N1" s="19" t="s">
        <v>24</v>
      </c>
    </row>
    <row r="2" spans="1:14" s="18" customFormat="1" x14ac:dyDescent="0.25">
      <c r="A2" s="13" t="s">
        <v>11</v>
      </c>
      <c r="B2" s="14" t="s">
        <v>12</v>
      </c>
      <c r="C2" s="15">
        <v>7059750</v>
      </c>
      <c r="D2" s="15">
        <v>7059750</v>
      </c>
      <c r="E2" s="16">
        <v>1963415427</v>
      </c>
      <c r="F2" s="17">
        <v>45989.626805555599</v>
      </c>
      <c r="G2" s="17">
        <v>45989.626805555599</v>
      </c>
      <c r="H2" s="14" t="s">
        <v>13</v>
      </c>
      <c r="I2" s="16">
        <v>2496</v>
      </c>
      <c r="J2" s="14" t="s">
        <v>14</v>
      </c>
      <c r="K2" s="14" t="s">
        <v>20</v>
      </c>
      <c r="L2" s="16">
        <v>377</v>
      </c>
      <c r="M2" s="14" t="s">
        <v>15</v>
      </c>
      <c r="N2" s="14" t="s">
        <v>21</v>
      </c>
    </row>
    <row r="3" spans="1:14" x14ac:dyDescent="0.25">
      <c r="A3" s="2" t="s">
        <v>11</v>
      </c>
      <c r="B3" s="2" t="s">
        <v>12</v>
      </c>
      <c r="C3" s="3">
        <v>2310400</v>
      </c>
      <c r="D3" s="3">
        <v>2310400</v>
      </c>
      <c r="E3" s="4">
        <v>1970833927</v>
      </c>
      <c r="F3" s="5">
        <v>45992.374537037002</v>
      </c>
      <c r="G3" s="5">
        <v>45992.374537037002</v>
      </c>
      <c r="H3" s="2" t="s">
        <v>13</v>
      </c>
      <c r="I3" s="4">
        <v>2497</v>
      </c>
      <c r="J3" s="2" t="s">
        <v>14</v>
      </c>
      <c r="K3" s="2" t="s">
        <v>25</v>
      </c>
      <c r="L3" s="4">
        <v>377</v>
      </c>
      <c r="M3" s="2" t="s">
        <v>15</v>
      </c>
      <c r="N3" s="2" t="s">
        <v>26</v>
      </c>
    </row>
    <row r="4" spans="1:14" x14ac:dyDescent="0.25">
      <c r="A4" s="6" t="s">
        <v>11</v>
      </c>
      <c r="B4" s="6" t="s">
        <v>12</v>
      </c>
      <c r="C4" s="7">
        <v>64994185</v>
      </c>
      <c r="D4" s="7">
        <v>64994185</v>
      </c>
      <c r="E4" s="8">
        <v>1976082864</v>
      </c>
      <c r="F4" s="9">
        <v>45993.638981481497</v>
      </c>
      <c r="G4" s="9">
        <v>45993.638981481497</v>
      </c>
      <c r="H4" s="6" t="s">
        <v>13</v>
      </c>
      <c r="I4" s="8">
        <v>2498</v>
      </c>
      <c r="J4" s="6" t="s">
        <v>14</v>
      </c>
      <c r="K4" s="6" t="s">
        <v>27</v>
      </c>
      <c r="L4" s="8">
        <v>377</v>
      </c>
      <c r="M4" s="6" t="s">
        <v>15</v>
      </c>
      <c r="N4" s="6" t="s">
        <v>28</v>
      </c>
    </row>
    <row r="5" spans="1:14" x14ac:dyDescent="0.25">
      <c r="A5" s="2" t="s">
        <v>11</v>
      </c>
      <c r="B5" s="2" t="s">
        <v>12</v>
      </c>
      <c r="C5" s="3">
        <v>64994185</v>
      </c>
      <c r="D5" s="3">
        <v>64994185</v>
      </c>
      <c r="E5" s="4">
        <v>1976105594</v>
      </c>
      <c r="F5" s="5">
        <v>45993.643136574101</v>
      </c>
      <c r="G5" s="5">
        <v>45993.643136574101</v>
      </c>
      <c r="H5" s="2" t="s">
        <v>13</v>
      </c>
      <c r="I5" s="4">
        <v>2500</v>
      </c>
      <c r="J5" s="2" t="s">
        <v>14</v>
      </c>
      <c r="K5" s="2" t="s">
        <v>27</v>
      </c>
      <c r="L5" s="4">
        <v>377</v>
      </c>
      <c r="M5" s="2" t="s">
        <v>15</v>
      </c>
      <c r="N5" s="2" t="s">
        <v>29</v>
      </c>
    </row>
    <row r="6" spans="1:14" x14ac:dyDescent="0.25">
      <c r="A6" s="6" t="s">
        <v>11</v>
      </c>
      <c r="B6" s="6" t="s">
        <v>12</v>
      </c>
      <c r="C6" s="7">
        <v>3003520</v>
      </c>
      <c r="D6" s="7">
        <v>3003520</v>
      </c>
      <c r="E6" s="8">
        <v>1978639817</v>
      </c>
      <c r="F6" s="9">
        <v>45994.500150462998</v>
      </c>
      <c r="G6" s="9">
        <v>45994.500150462998</v>
      </c>
      <c r="H6" s="6" t="s">
        <v>13</v>
      </c>
      <c r="I6" s="8">
        <v>2502</v>
      </c>
      <c r="J6" s="6" t="s">
        <v>14</v>
      </c>
      <c r="K6" s="6" t="s">
        <v>30</v>
      </c>
      <c r="L6" s="8">
        <v>377</v>
      </c>
      <c r="M6" s="6" t="s">
        <v>31</v>
      </c>
      <c r="N6" s="6" t="s">
        <v>32</v>
      </c>
    </row>
    <row r="7" spans="1:14" x14ac:dyDescent="0.25">
      <c r="A7" s="2" t="s">
        <v>11</v>
      </c>
      <c r="B7" s="2" t="s">
        <v>12</v>
      </c>
      <c r="C7" s="3">
        <v>11459584</v>
      </c>
      <c r="D7" s="3">
        <v>11459584</v>
      </c>
      <c r="E7" s="4">
        <v>1979787440</v>
      </c>
      <c r="F7" s="5">
        <v>45994.719791666699</v>
      </c>
      <c r="G7" s="5">
        <v>45994.719791666699</v>
      </c>
      <c r="H7" s="2" t="s">
        <v>13</v>
      </c>
      <c r="I7" s="4">
        <v>2503</v>
      </c>
      <c r="J7" s="2" t="s">
        <v>14</v>
      </c>
      <c r="K7" s="2" t="s">
        <v>33</v>
      </c>
      <c r="L7" s="4">
        <v>377</v>
      </c>
      <c r="M7" s="2" t="s">
        <v>15</v>
      </c>
      <c r="N7" s="2" t="s">
        <v>34</v>
      </c>
    </row>
    <row r="8" spans="1:14" x14ac:dyDescent="0.25">
      <c r="A8" s="6" t="s">
        <v>11</v>
      </c>
      <c r="B8" s="6" t="s">
        <v>12</v>
      </c>
      <c r="C8" s="7">
        <v>4982250</v>
      </c>
      <c r="D8" s="7">
        <v>4982250</v>
      </c>
      <c r="E8" s="8">
        <v>1985520751</v>
      </c>
      <c r="F8" s="9">
        <v>45996.6473611111</v>
      </c>
      <c r="G8" s="9">
        <v>45996.6473611111</v>
      </c>
      <c r="H8" s="6" t="s">
        <v>13</v>
      </c>
      <c r="I8" s="8">
        <v>2505</v>
      </c>
      <c r="J8" s="6" t="s">
        <v>14</v>
      </c>
      <c r="K8" s="6" t="s">
        <v>35</v>
      </c>
      <c r="L8" s="8">
        <v>377</v>
      </c>
      <c r="M8" s="6" t="s">
        <v>15</v>
      </c>
      <c r="N8" s="6" t="s">
        <v>36</v>
      </c>
    </row>
    <row r="9" spans="1:14" x14ac:dyDescent="0.25">
      <c r="A9" s="13" t="s">
        <v>11</v>
      </c>
      <c r="B9" s="2" t="s">
        <v>12</v>
      </c>
      <c r="C9" s="3">
        <v>2239166</v>
      </c>
      <c r="D9" s="3">
        <v>2239166</v>
      </c>
      <c r="E9" s="4">
        <v>1987298446</v>
      </c>
      <c r="F9" s="5">
        <v>45997.384004629603</v>
      </c>
      <c r="G9" s="5">
        <v>45997.384004629603</v>
      </c>
      <c r="H9" s="2" t="s">
        <v>13</v>
      </c>
      <c r="I9" s="4">
        <v>2506</v>
      </c>
      <c r="J9" s="2" t="s">
        <v>14</v>
      </c>
      <c r="K9" s="2" t="s">
        <v>37</v>
      </c>
      <c r="L9" s="4">
        <v>377</v>
      </c>
      <c r="M9" s="2" t="s">
        <v>38</v>
      </c>
      <c r="N9" s="2" t="s">
        <v>39</v>
      </c>
    </row>
    <row r="10" spans="1:14" x14ac:dyDescent="0.25">
      <c r="A10" s="6" t="s">
        <v>11</v>
      </c>
      <c r="B10" s="6" t="s">
        <v>12</v>
      </c>
      <c r="C10" s="7">
        <v>17082000</v>
      </c>
      <c r="D10" s="7">
        <v>17082000</v>
      </c>
      <c r="E10" s="8">
        <v>1992496010</v>
      </c>
      <c r="F10" s="9">
        <v>46000.410428240699</v>
      </c>
      <c r="G10" s="9">
        <v>46000.410428240699</v>
      </c>
      <c r="H10" s="6" t="s">
        <v>13</v>
      </c>
      <c r="I10" s="8">
        <v>2507</v>
      </c>
      <c r="J10" s="6" t="s">
        <v>14</v>
      </c>
      <c r="K10" s="6" t="s">
        <v>40</v>
      </c>
      <c r="L10" s="8">
        <v>377</v>
      </c>
      <c r="M10" s="6" t="s">
        <v>15</v>
      </c>
      <c r="N10" s="6" t="s">
        <v>41</v>
      </c>
    </row>
    <row r="11" spans="1:14" x14ac:dyDescent="0.25">
      <c r="A11" s="2" t="s">
        <v>11</v>
      </c>
      <c r="B11" s="2" t="s">
        <v>12</v>
      </c>
      <c r="C11" s="3">
        <v>50000</v>
      </c>
      <c r="D11" s="3">
        <v>50000</v>
      </c>
      <c r="E11" s="4">
        <v>1992608883</v>
      </c>
      <c r="F11" s="5">
        <v>46000.431064814802</v>
      </c>
      <c r="G11" s="5">
        <v>46000.431064814802</v>
      </c>
      <c r="H11" s="2" t="s">
        <v>13</v>
      </c>
      <c r="I11" s="4">
        <v>2508</v>
      </c>
      <c r="J11" s="2" t="s">
        <v>14</v>
      </c>
      <c r="K11" s="2" t="s">
        <v>42</v>
      </c>
      <c r="L11" s="4">
        <v>287</v>
      </c>
      <c r="M11" s="2" t="s">
        <v>15</v>
      </c>
      <c r="N11" s="2" t="s">
        <v>43</v>
      </c>
    </row>
    <row r="12" spans="1:14" x14ac:dyDescent="0.25">
      <c r="A12" s="6" t="s">
        <v>11</v>
      </c>
      <c r="B12" s="6" t="s">
        <v>12</v>
      </c>
      <c r="C12" s="7">
        <v>7038467</v>
      </c>
      <c r="D12" s="7">
        <v>7038467</v>
      </c>
      <c r="E12" s="8">
        <v>2000274863</v>
      </c>
      <c r="F12" s="9">
        <v>46002.653287036999</v>
      </c>
      <c r="G12" s="9">
        <v>46002.653287036999</v>
      </c>
      <c r="H12" s="6" t="s">
        <v>13</v>
      </c>
      <c r="I12" s="8">
        <v>2509</v>
      </c>
      <c r="J12" s="6" t="s">
        <v>14</v>
      </c>
      <c r="K12" s="6" t="s">
        <v>44</v>
      </c>
      <c r="L12" s="8">
        <v>377</v>
      </c>
      <c r="M12" s="6" t="s">
        <v>15</v>
      </c>
      <c r="N12" s="6" t="s">
        <v>45</v>
      </c>
    </row>
    <row r="13" spans="1:14" x14ac:dyDescent="0.25">
      <c r="A13" s="2" t="s">
        <v>11</v>
      </c>
      <c r="B13" s="2" t="s">
        <v>12</v>
      </c>
      <c r="C13" s="3">
        <v>2229020</v>
      </c>
      <c r="D13" s="3">
        <v>2229020</v>
      </c>
      <c r="E13" s="4">
        <v>2002191434</v>
      </c>
      <c r="F13" s="5">
        <v>46003.4684837963</v>
      </c>
      <c r="G13" s="5">
        <v>46003.4684837963</v>
      </c>
      <c r="H13" s="2" t="s">
        <v>13</v>
      </c>
      <c r="I13" s="4">
        <v>2510</v>
      </c>
      <c r="J13" s="2" t="s">
        <v>14</v>
      </c>
      <c r="K13" s="2" t="s">
        <v>46</v>
      </c>
      <c r="L13" s="4">
        <v>377</v>
      </c>
      <c r="M13" s="2" t="s">
        <v>47</v>
      </c>
      <c r="N13" s="2" t="s">
        <v>48</v>
      </c>
    </row>
    <row r="14" spans="1:14" x14ac:dyDescent="0.25">
      <c r="A14" s="6" t="s">
        <v>11</v>
      </c>
      <c r="B14" s="6" t="s">
        <v>12</v>
      </c>
      <c r="C14" s="7">
        <v>2310400</v>
      </c>
      <c r="D14" s="7">
        <v>2310400</v>
      </c>
      <c r="E14" s="8">
        <v>2002648997</v>
      </c>
      <c r="F14" s="9">
        <v>46003.5679282407</v>
      </c>
      <c r="G14" s="9">
        <v>46003.5679282407</v>
      </c>
      <c r="H14" s="6" t="s">
        <v>13</v>
      </c>
      <c r="I14" s="8">
        <v>2511</v>
      </c>
      <c r="J14" s="6" t="s">
        <v>14</v>
      </c>
      <c r="K14" s="6" t="s">
        <v>49</v>
      </c>
      <c r="L14" s="8">
        <v>377</v>
      </c>
      <c r="M14" s="6" t="s">
        <v>15</v>
      </c>
      <c r="N14" s="6" t="s">
        <v>50</v>
      </c>
    </row>
    <row r="15" spans="1:14" x14ac:dyDescent="0.25">
      <c r="A15" s="2" t="s">
        <v>11</v>
      </c>
      <c r="B15" s="2" t="s">
        <v>12</v>
      </c>
      <c r="C15" s="3">
        <v>692840</v>
      </c>
      <c r="D15" s="3">
        <v>692840</v>
      </c>
      <c r="E15" s="4">
        <v>2002766429</v>
      </c>
      <c r="F15" s="5">
        <v>46003.5950578704</v>
      </c>
      <c r="G15" s="5">
        <v>46003.5950578704</v>
      </c>
      <c r="H15" s="2" t="s">
        <v>13</v>
      </c>
      <c r="I15" s="4">
        <v>2513</v>
      </c>
      <c r="J15" s="2" t="s">
        <v>14</v>
      </c>
      <c r="K15" s="2" t="s">
        <v>51</v>
      </c>
      <c r="L15" s="4">
        <v>377</v>
      </c>
      <c r="M15" s="2" t="s">
        <v>52</v>
      </c>
      <c r="N15" s="2" t="s">
        <v>53</v>
      </c>
    </row>
    <row r="16" spans="1:14" x14ac:dyDescent="0.25">
      <c r="A16" s="13" t="s">
        <v>11</v>
      </c>
      <c r="B16" s="2" t="s">
        <v>12</v>
      </c>
      <c r="C16" s="3">
        <v>14428000</v>
      </c>
      <c r="D16" s="3">
        <v>14428000</v>
      </c>
      <c r="E16" s="4">
        <v>2013327381</v>
      </c>
      <c r="F16" s="5">
        <v>46007.564155092601</v>
      </c>
      <c r="G16" s="5">
        <v>46007.564155092601</v>
      </c>
      <c r="H16" s="2" t="s">
        <v>13</v>
      </c>
      <c r="I16" s="4">
        <v>2514</v>
      </c>
      <c r="J16" s="2" t="s">
        <v>14</v>
      </c>
      <c r="K16" s="2" t="s">
        <v>54</v>
      </c>
      <c r="L16" s="4">
        <v>377</v>
      </c>
      <c r="M16" s="2" t="s">
        <v>15</v>
      </c>
      <c r="N16" s="2" t="s">
        <v>55</v>
      </c>
    </row>
    <row r="17" spans="1:14" x14ac:dyDescent="0.25">
      <c r="A17" s="6" t="s">
        <v>11</v>
      </c>
      <c r="B17" s="6" t="s">
        <v>12</v>
      </c>
      <c r="C17" s="7">
        <v>393600</v>
      </c>
      <c r="D17" s="7">
        <v>393600</v>
      </c>
      <c r="E17" s="8">
        <v>2013974519</v>
      </c>
      <c r="F17" s="9">
        <v>46007.683020833298</v>
      </c>
      <c r="G17" s="9">
        <v>46007.683020833298</v>
      </c>
      <c r="H17" s="6" t="s">
        <v>13</v>
      </c>
      <c r="I17" s="8">
        <v>2515</v>
      </c>
      <c r="J17" s="6" t="s">
        <v>14</v>
      </c>
      <c r="K17" s="6" t="s">
        <v>56</v>
      </c>
      <c r="L17" s="8">
        <v>377</v>
      </c>
      <c r="M17" s="6" t="s">
        <v>52</v>
      </c>
      <c r="N17" s="6" t="s">
        <v>57</v>
      </c>
    </row>
    <row r="18" spans="1:14" x14ac:dyDescent="0.25">
      <c r="A18" s="2" t="s">
        <v>11</v>
      </c>
      <c r="B18" s="2" t="s">
        <v>12</v>
      </c>
      <c r="C18" s="3">
        <v>17629011</v>
      </c>
      <c r="D18" s="3">
        <v>17629011</v>
      </c>
      <c r="E18" s="4">
        <v>2016876869</v>
      </c>
      <c r="F18" s="5">
        <v>46008.618703703702</v>
      </c>
      <c r="G18" s="5">
        <v>46008.618703703702</v>
      </c>
      <c r="H18" s="2" t="s">
        <v>13</v>
      </c>
      <c r="I18" s="4">
        <v>2516</v>
      </c>
      <c r="J18" s="2" t="s">
        <v>14</v>
      </c>
      <c r="K18" s="2" t="s">
        <v>58</v>
      </c>
      <c r="L18" s="4">
        <v>2672024</v>
      </c>
      <c r="M18" s="2" t="s">
        <v>59</v>
      </c>
      <c r="N18" s="2" t="s">
        <v>60</v>
      </c>
    </row>
    <row r="19" spans="1:14" x14ac:dyDescent="0.25">
      <c r="A19" s="6" t="s">
        <v>11</v>
      </c>
      <c r="B19" s="6" t="s">
        <v>12</v>
      </c>
      <c r="C19" s="7">
        <v>439036</v>
      </c>
      <c r="D19" s="7">
        <v>439036</v>
      </c>
      <c r="E19" s="8">
        <v>2019124769</v>
      </c>
      <c r="F19" s="9">
        <v>46009.472199074102</v>
      </c>
      <c r="G19" s="9">
        <v>46009.472199074102</v>
      </c>
      <c r="H19" s="6" t="s">
        <v>13</v>
      </c>
      <c r="I19" s="8">
        <v>2519</v>
      </c>
      <c r="J19" s="6" t="s">
        <v>14</v>
      </c>
      <c r="K19" s="6" t="s">
        <v>61</v>
      </c>
      <c r="L19" s="8">
        <v>2306533</v>
      </c>
      <c r="M19" s="6" t="s">
        <v>62</v>
      </c>
      <c r="N19" s="6" t="s">
        <v>63</v>
      </c>
    </row>
    <row r="20" spans="1:14" x14ac:dyDescent="0.25">
      <c r="A20" s="2" t="s">
        <v>11</v>
      </c>
      <c r="B20" s="2" t="s">
        <v>12</v>
      </c>
      <c r="C20" s="3">
        <v>692840</v>
      </c>
      <c r="D20" s="3">
        <v>692840</v>
      </c>
      <c r="E20" s="4">
        <v>2019342670</v>
      </c>
      <c r="F20" s="5">
        <v>46009.519074074102</v>
      </c>
      <c r="G20" s="5">
        <v>46009.519074074102</v>
      </c>
      <c r="H20" s="2" t="s">
        <v>13</v>
      </c>
      <c r="I20" s="4">
        <v>2521</v>
      </c>
      <c r="J20" s="2" t="s">
        <v>14</v>
      </c>
      <c r="K20" s="2" t="s">
        <v>51</v>
      </c>
      <c r="L20" s="4">
        <v>377</v>
      </c>
      <c r="M20" s="2" t="s">
        <v>64</v>
      </c>
      <c r="N20" s="2" t="s">
        <v>53</v>
      </c>
    </row>
    <row r="21" spans="1:14" x14ac:dyDescent="0.25">
      <c r="A21" s="6" t="s">
        <v>11</v>
      </c>
      <c r="B21" s="6" t="s">
        <v>12</v>
      </c>
      <c r="C21" s="7">
        <v>11378720</v>
      </c>
      <c r="D21" s="7">
        <v>11378720</v>
      </c>
      <c r="E21" s="8">
        <v>2019445681</v>
      </c>
      <c r="F21" s="9">
        <v>46009.542453703703</v>
      </c>
      <c r="G21" s="9">
        <v>46009.542453703703</v>
      </c>
      <c r="H21" s="6" t="s">
        <v>13</v>
      </c>
      <c r="I21" s="8">
        <v>2522</v>
      </c>
      <c r="J21" s="6" t="s">
        <v>14</v>
      </c>
      <c r="K21" s="6" t="s">
        <v>65</v>
      </c>
      <c r="L21" s="8">
        <v>377</v>
      </c>
      <c r="M21" s="6" t="s">
        <v>66</v>
      </c>
      <c r="N21" s="6" t="s">
        <v>67</v>
      </c>
    </row>
    <row r="22" spans="1:14" x14ac:dyDescent="0.25">
      <c r="A22" s="2" t="s">
        <v>11</v>
      </c>
      <c r="B22" s="2" t="s">
        <v>12</v>
      </c>
      <c r="C22" s="3">
        <v>325000</v>
      </c>
      <c r="D22" s="3">
        <v>325000</v>
      </c>
      <c r="E22" s="4">
        <v>2020324178</v>
      </c>
      <c r="F22" s="5">
        <v>46009.746724536999</v>
      </c>
      <c r="G22" s="5">
        <v>46009.746724536999</v>
      </c>
      <c r="H22" s="2" t="s">
        <v>13</v>
      </c>
      <c r="I22" s="4">
        <v>2523</v>
      </c>
      <c r="J22" s="2" t="s">
        <v>14</v>
      </c>
      <c r="K22" s="2" t="s">
        <v>68</v>
      </c>
      <c r="L22" s="4">
        <v>377</v>
      </c>
      <c r="M22" s="2" t="s">
        <v>47</v>
      </c>
      <c r="N22" s="2" t="s">
        <v>69</v>
      </c>
    </row>
    <row r="23" spans="1:14" x14ac:dyDescent="0.25">
      <c r="A23" s="6" t="s">
        <v>11</v>
      </c>
      <c r="B23" s="6" t="s">
        <v>12</v>
      </c>
      <c r="C23" s="7">
        <v>1443555</v>
      </c>
      <c r="D23" s="7">
        <v>1443555</v>
      </c>
      <c r="E23" s="8">
        <v>2023025273</v>
      </c>
      <c r="F23" s="9">
        <v>46010.721354166701</v>
      </c>
      <c r="G23" s="9">
        <v>46010.721354166701</v>
      </c>
      <c r="H23" s="6" t="s">
        <v>13</v>
      </c>
      <c r="I23" s="8">
        <v>2525</v>
      </c>
      <c r="J23" s="6" t="s">
        <v>14</v>
      </c>
      <c r="K23" s="6" t="s">
        <v>70</v>
      </c>
      <c r="L23" s="8">
        <v>377</v>
      </c>
      <c r="M23" s="6" t="s">
        <v>71</v>
      </c>
      <c r="N23" s="6" t="s">
        <v>72</v>
      </c>
    </row>
    <row r="24" spans="1:14" x14ac:dyDescent="0.25">
      <c r="A24" s="13" t="s">
        <v>11</v>
      </c>
      <c r="B24" s="2" t="s">
        <v>12</v>
      </c>
      <c r="C24" s="3">
        <v>15006048</v>
      </c>
      <c r="D24" s="3">
        <v>15006048</v>
      </c>
      <c r="E24" s="4">
        <v>2034023516</v>
      </c>
      <c r="F24" s="5">
        <v>46015.409988425898</v>
      </c>
      <c r="G24" s="5">
        <v>46015.409988425898</v>
      </c>
      <c r="H24" s="2" t="s">
        <v>13</v>
      </c>
      <c r="I24" s="4">
        <v>2528</v>
      </c>
      <c r="J24" s="2" t="s">
        <v>14</v>
      </c>
      <c r="K24" s="2" t="s">
        <v>20</v>
      </c>
      <c r="L24" s="4">
        <v>377</v>
      </c>
      <c r="M24" s="2" t="s">
        <v>15</v>
      </c>
      <c r="N24" s="2" t="s">
        <v>73</v>
      </c>
    </row>
    <row r="25" spans="1:14" x14ac:dyDescent="0.25">
      <c r="B25" s="1" t="s">
        <v>16</v>
      </c>
      <c r="C25" s="10">
        <f>SUM(C24)</f>
        <v>15006048</v>
      </c>
    </row>
    <row r="26" spans="1:14" x14ac:dyDescent="0.25">
      <c r="B26" s="1" t="s">
        <v>17</v>
      </c>
      <c r="C26" s="11">
        <v>1768555</v>
      </c>
    </row>
    <row r="27" spans="1:14" x14ac:dyDescent="0.25">
      <c r="B27" s="1" t="s">
        <v>18</v>
      </c>
      <c r="C27" s="12">
        <v>16774603</v>
      </c>
    </row>
    <row r="28" spans="1:14" x14ac:dyDescent="0.25">
      <c r="B28" s="1" t="s">
        <v>19</v>
      </c>
      <c r="C28" s="11">
        <f>+C25+C26-C27</f>
        <v>0</v>
      </c>
    </row>
    <row r="29" spans="1:14" x14ac:dyDescent="0.25">
      <c r="A29" s="2" t="s">
        <v>11</v>
      </c>
      <c r="B29" s="2" t="s">
        <v>12</v>
      </c>
      <c r="C29" s="3">
        <v>2847000</v>
      </c>
      <c r="D29" s="3">
        <v>2847000</v>
      </c>
      <c r="E29" s="4">
        <v>2046705068</v>
      </c>
      <c r="F29" s="5">
        <v>46021.464131944398</v>
      </c>
      <c r="G29" s="5">
        <v>46021.464131944398</v>
      </c>
      <c r="H29" s="2" t="s">
        <v>13</v>
      </c>
      <c r="I29" s="4">
        <v>2529</v>
      </c>
      <c r="J29" s="2" t="s">
        <v>74</v>
      </c>
      <c r="K29" s="2"/>
      <c r="L29" s="2" t="s">
        <v>75</v>
      </c>
      <c r="M29" s="2" t="s">
        <v>76</v>
      </c>
    </row>
    <row r="30" spans="1:14" x14ac:dyDescent="0.25">
      <c r="A30" s="6" t="s">
        <v>11</v>
      </c>
      <c r="B30" s="21" t="s">
        <v>12</v>
      </c>
      <c r="C30" s="22">
        <v>11459584</v>
      </c>
      <c r="D30" s="7">
        <v>11459584</v>
      </c>
      <c r="E30" s="8">
        <v>2046774973</v>
      </c>
      <c r="F30" s="9">
        <v>46021.476365740702</v>
      </c>
      <c r="G30" s="9">
        <v>46021.476365740702</v>
      </c>
      <c r="H30" s="6" t="s">
        <v>13</v>
      </c>
      <c r="I30" s="8">
        <v>2530</v>
      </c>
      <c r="J30" s="6" t="s">
        <v>77</v>
      </c>
      <c r="K30" s="6"/>
      <c r="L30" s="6" t="s">
        <v>78</v>
      </c>
      <c r="M30" s="6" t="s">
        <v>79</v>
      </c>
    </row>
    <row r="31" spans="1:14" x14ac:dyDescent="0.25">
      <c r="B31" s="20" t="s">
        <v>16</v>
      </c>
      <c r="C31" s="23">
        <f>SUM(C29:C30)</f>
        <v>14306584</v>
      </c>
    </row>
    <row r="32" spans="1:14" x14ac:dyDescent="0.25">
      <c r="B32" s="20" t="s">
        <v>17</v>
      </c>
      <c r="C32" s="24">
        <f>+C28</f>
        <v>0</v>
      </c>
    </row>
    <row r="33" spans="2:3" x14ac:dyDescent="0.25">
      <c r="B33" s="20" t="s">
        <v>18</v>
      </c>
      <c r="C33" s="25">
        <v>14306584</v>
      </c>
    </row>
    <row r="34" spans="2:3" x14ac:dyDescent="0.25">
      <c r="B34" s="20" t="s">
        <v>19</v>
      </c>
      <c r="C34" s="24">
        <f>+C31+C32-C33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2026-01-09T20:15:31Z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2025-11-18T14:06:25Z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111f1b10-7061-4754-b260-058c6f316903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