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3\08 AGOSTO\PSE\"/>
    </mc:Choice>
  </mc:AlternateContent>
  <xr:revisionPtr revIDLastSave="0" documentId="13_ncr:1_{56E23000-71B0-4C31-9DCC-EAD5206FC44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cturas" sheetId="1" r:id="rId1"/>
  </sheets>
  <definedNames>
    <definedName name="_xlnm._FilterDatabase" localSheetId="0" hidden="1">Facturas!$A$41:$N$41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5" i="1" l="1"/>
  <c r="C78" i="1" s="1"/>
  <c r="E78" i="1" s="1"/>
  <c r="C65" i="1"/>
  <c r="C68" i="1" s="1"/>
  <c r="E68" i="1" s="1"/>
  <c r="C49" i="1" l="1"/>
  <c r="C26" i="1" l="1"/>
  <c r="C16" i="1"/>
  <c r="C7" i="1"/>
  <c r="C10" i="1" s="1"/>
  <c r="C17" i="1" s="1"/>
  <c r="C19" i="1" l="1"/>
  <c r="C27" i="1" s="1"/>
  <c r="C29" i="1" s="1"/>
  <c r="C38" i="1" s="1"/>
  <c r="C40" i="1" s="1"/>
  <c r="C52" i="1"/>
  <c r="E52" i="1" s="1"/>
</calcChain>
</file>

<file path=xl/sharedStrings.xml><?xml version="1.0" encoding="utf-8"?>
<sst xmlns="http://schemas.openxmlformats.org/spreadsheetml/2006/main" count="542" uniqueCount="134">
  <si>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</si>
  <si>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</si>
  <si>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</si>
  <si>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</si>
  <si>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</si>
  <si>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</si>
  <si>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</si>
  <si>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</si>
  <si>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</si>
  <si>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Referencia del Pago</t>
  </si>
  <si>
    <t>Código de Portafolio MIN Trabajo</t>
  </si>
  <si>
    <t>Apellido Cliente</t>
  </si>
  <si>
    <t>Cuota Número</t>
  </si>
  <si>
    <t>Identificación del Obligado</t>
  </si>
  <si>
    <t>PSE</t>
  </si>
  <si>
    <t>Paga</t>
  </si>
  <si>
    <t>Aprobada</t>
  </si>
  <si>
    <t/>
  </si>
  <si>
    <t>2-124-2023</t>
  </si>
  <si>
    <t>3</t>
  </si>
  <si>
    <t>900157088</t>
  </si>
  <si>
    <t>900329703</t>
  </si>
  <si>
    <t>300700011558</t>
  </si>
  <si>
    <t>300700011459</t>
  </si>
  <si>
    <t>1</t>
  </si>
  <si>
    <t>800232656</t>
  </si>
  <si>
    <t>2-247-2022</t>
  </si>
  <si>
    <t>13</t>
  </si>
  <si>
    <t>8002278771</t>
  </si>
  <si>
    <t>24082021</t>
  </si>
  <si>
    <t>02</t>
  </si>
  <si>
    <t>900979320</t>
  </si>
  <si>
    <t>SB</t>
  </si>
  <si>
    <t>SA</t>
  </si>
  <si>
    <t>DB</t>
  </si>
  <si>
    <t>TTL</t>
  </si>
  <si>
    <t>21522021</t>
  </si>
  <si>
    <t>4</t>
  </si>
  <si>
    <t>8001661991</t>
  </si>
  <si>
    <t>890200148</t>
  </si>
  <si>
    <t>CUOTA 22-PAGO SANCION DEL PROCESO 2316-2020</t>
  </si>
  <si>
    <t>2-651-2022-FIVICOT</t>
  </si>
  <si>
    <t>14</t>
  </si>
  <si>
    <t>16797547</t>
  </si>
  <si>
    <t>7368001-14994127 2022 FIVICOT</t>
  </si>
  <si>
    <t>901241120</t>
  </si>
  <si>
    <t>00087231052023</t>
  </si>
  <si>
    <t>900784491</t>
  </si>
  <si>
    <t>22822020</t>
  </si>
  <si>
    <t>5</t>
  </si>
  <si>
    <t>890331723</t>
  </si>
  <si>
    <t>Expediente 2-57-2023</t>
  </si>
  <si>
    <t>2</t>
  </si>
  <si>
    <t>901156642-7</t>
  </si>
  <si>
    <t xml:space="preserve">CUOTA 17-PAGO SANCION DEL PROCESO 2988-2021 </t>
  </si>
  <si>
    <t>901382221</t>
  </si>
  <si>
    <t>2-909-2022 FIVICOT</t>
  </si>
  <si>
    <t>3 DE 6</t>
  </si>
  <si>
    <t>811034308</t>
  </si>
  <si>
    <t>805031480-5</t>
  </si>
  <si>
    <t>R.2-938-2021-FIVICOT</t>
  </si>
  <si>
    <t>9007649702</t>
  </si>
  <si>
    <t>000857 31 MAY 2023</t>
  </si>
  <si>
    <t>UNO</t>
  </si>
  <si>
    <t>8902008558</t>
  </si>
  <si>
    <t>900355585</t>
  </si>
  <si>
    <t>2-407-2021</t>
  </si>
  <si>
    <t>PRIMERA CUOTA</t>
  </si>
  <si>
    <t>8912018452</t>
  </si>
  <si>
    <t>2532021</t>
  </si>
  <si>
    <t>94060644</t>
  </si>
  <si>
    <t>219</t>
  </si>
  <si>
    <t>901021897</t>
  </si>
  <si>
    <t>R 0259/2023</t>
  </si>
  <si>
    <t>860013809</t>
  </si>
  <si>
    <t>03</t>
  </si>
  <si>
    <t>001049 27 JUN 2023</t>
  </si>
  <si>
    <t>UNICA</t>
  </si>
  <si>
    <t>804008668</t>
  </si>
  <si>
    <t>35-2023</t>
  </si>
  <si>
    <t>inicial</t>
  </si>
  <si>
    <t>nit</t>
  </si>
  <si>
    <t>0578 DE 2022 (FIVICOT)</t>
  </si>
  <si>
    <t>8</t>
  </si>
  <si>
    <t>901048778</t>
  </si>
  <si>
    <t>700062471</t>
  </si>
  <si>
    <t>8852022</t>
  </si>
  <si>
    <t>1 Y 2</t>
  </si>
  <si>
    <t>8002086608</t>
  </si>
  <si>
    <t>R.913/2023-FIVICOT</t>
  </si>
  <si>
    <t>800145006</t>
  </si>
  <si>
    <t>890104739</t>
  </si>
  <si>
    <t>800227877-1</t>
  </si>
  <si>
    <t>Proceso 2-147-2021</t>
  </si>
  <si>
    <t>890980848</t>
  </si>
  <si>
    <t>CUOTA 23-PAGO SANCION DEL PROCESO 2316-2020</t>
  </si>
  <si>
    <t>1764</t>
  </si>
  <si>
    <t>15502373</t>
  </si>
  <si>
    <t>001168 del 11 de julio del 2023</t>
  </si>
  <si>
    <t>901407722</t>
  </si>
  <si>
    <t>2-372-2023</t>
  </si>
  <si>
    <t>860032347</t>
  </si>
  <si>
    <t>2489 del 2022 corresponde a FIVICOT</t>
  </si>
  <si>
    <t>900502253</t>
  </si>
  <si>
    <t>122219072023</t>
  </si>
  <si>
    <t>811006146</t>
  </si>
  <si>
    <t>11992022FIVICOT</t>
  </si>
  <si>
    <t>8000499601</t>
  </si>
  <si>
    <t>00802023FIVICOT</t>
  </si>
  <si>
    <t>210342021</t>
  </si>
  <si>
    <t>R.1365/2021-FIVICOT.</t>
  </si>
  <si>
    <t xml:space="preserve">CUOTA 18-PAGO SANCION DEL PROCESO 2988-2021 </t>
  </si>
  <si>
    <t>0</t>
  </si>
  <si>
    <t>900008662</t>
  </si>
  <si>
    <t>890105927</t>
  </si>
  <si>
    <t>10</t>
  </si>
  <si>
    <t>6</t>
  </si>
  <si>
    <t>900323853</t>
  </si>
  <si>
    <t>900118155</t>
  </si>
  <si>
    <t>9004757301</t>
  </si>
  <si>
    <t>02EE2022410600000045146 06/08/2023</t>
  </si>
  <si>
    <t>900851575</t>
  </si>
  <si>
    <t>SEGUNDA CUOTA</t>
  </si>
  <si>
    <t>2-657-2022</t>
  </si>
  <si>
    <t>1Y2</t>
  </si>
  <si>
    <t>8290024278</t>
  </si>
  <si>
    <t>2-454-2023</t>
  </si>
  <si>
    <t>900563564</t>
  </si>
  <si>
    <t>2-436-2021</t>
  </si>
  <si>
    <t>900417474</t>
  </si>
  <si>
    <t>04</t>
  </si>
  <si>
    <t>4 DE 6</t>
  </si>
  <si>
    <t>0136-2023</t>
  </si>
  <si>
    <t>900371613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</si>
</sst>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7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7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3" fillId="3" borderId="1" xfId="0" applyFont="1" applyFill="1" applyBorder="1"/>
    <xf numFmtId="164" fontId="3" fillId="3" borderId="1" xfId="0" applyNumberFormat="1" applyFont="1" applyFill="1" applyBorder="1"/>
    <xf numFmtId="165" fontId="3" fillId="3" borderId="1" xfId="0" applyNumberFormat="1" applyFont="1" applyFill="1" applyBorder="1"/>
    <xf numFmtId="166" fontId="3" fillId="3" borderId="1" xfId="0" applyNumberFormat="1" applyFont="1" applyFill="1" applyBorder="1"/>
    <xf numFmtId="0" fontId="0" fillId="3" borderId="0" xfId="0" applyFill="1"/>
    <xf numFmtId="164" fontId="0" fillId="0" borderId="0" xfId="0" applyNumberFormat="1"/>
    <xf numFmtId="4" fontId="0" fillId="0" borderId="0" xfId="0" applyNumberFormat="1"/>
    <xf numFmtId="0" fontId="2" fillId="3" borderId="1" xfId="0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43" fontId="0" fillId="0" borderId="0" xfId="1" applyFont="1"/>
    <xf numFmtId="43" fontId="0" fillId="0" borderId="0" xfId="0" applyNumberFormat="1"/>
    <xf numFmtId="0" fontId="2" fillId="4" borderId="1" xfId="0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0" fontId="5" fillId="0" borderId="1" xfId="0" applyFont="1" applyBorder="1"/>
    <xf numFmtId="164" fontId="5" fillId="0" borderId="1" xfId="0" applyNumberFormat="1" applyFont="1" applyBorder="1"/>
    <xf numFmtId="165" fontId="5" fillId="0" borderId="1" xfId="0" applyNumberFormat="1" applyFont="1" applyBorder="1"/>
    <xf numFmtId="166" fontId="5" fillId="0" borderId="1" xfId="0" applyNumberFormat="1" applyFont="1" applyBorder="1"/>
    <xf numFmtId="0" fontId="5" fillId="2" borderId="1" xfId="0" applyFont="1" applyFill="1" applyBorder="1"/>
    <xf numFmtId="164" fontId="5" fillId="2" borderId="1" xfId="0" applyNumberFormat="1" applyFont="1" applyFill="1" applyBorder="1"/>
    <xf numFmtId="165" fontId="5" fillId="2" borderId="1" xfId="0" applyNumberFormat="1" applyFont="1" applyFill="1" applyBorder="1"/>
    <xf numFmtId="166" fontId="5" fillId="2" borderId="1" xfId="0" applyNumberFormat="1" applyFont="1" applyFill="1" applyBorder="1"/>
    <xf numFmtId="0" fontId="5" fillId="2" borderId="2" xfId="0" applyFont="1" applyFill="1" applyBorder="1"/>
    <xf numFmtId="0" fontId="5" fillId="0" borderId="2" xfId="0" applyFont="1" applyBorder="1"/>
    <xf numFmtId="0" fontId="5" fillId="3" borderId="1" xfId="0" applyFont="1" applyFill="1" applyBorder="1"/>
    <xf numFmtId="164" fontId="5" fillId="3" borderId="1" xfId="0" applyNumberFormat="1" applyFont="1" applyFill="1" applyBorder="1"/>
    <xf numFmtId="165" fontId="5" fillId="3" borderId="1" xfId="0" applyNumberFormat="1" applyFont="1" applyFill="1" applyBorder="1"/>
    <xf numFmtId="166" fontId="5" fillId="3" borderId="1" xfId="0" applyNumberFormat="1" applyFont="1" applyFill="1" applyBorder="1"/>
    <xf numFmtId="3" fontId="0" fillId="0" borderId="0" xfId="0" applyNumberFormat="1"/>
    <xf numFmtId="0" fontId="6" fillId="0" borderId="1" xfId="0" applyFont="1" applyBorder="1"/>
    <xf numFmtId="164" fontId="6" fillId="0" borderId="1" xfId="0" applyNumberFormat="1" applyFont="1" applyBorder="1"/>
    <xf numFmtId="165" fontId="6" fillId="0" borderId="1" xfId="0" applyNumberFormat="1" applyFont="1" applyBorder="1"/>
    <xf numFmtId="166" fontId="6" fillId="0" borderId="1" xfId="0" applyNumberFormat="1" applyFont="1" applyBorder="1"/>
    <xf numFmtId="0" fontId="6" fillId="2" borderId="1" xfId="0" applyFont="1" applyFill="1" applyBorder="1"/>
    <xf numFmtId="164" fontId="6" fillId="2" borderId="1" xfId="0" applyNumberFormat="1" applyFont="1" applyFill="1" applyBorder="1"/>
    <xf numFmtId="165" fontId="6" fillId="2" borderId="1" xfId="0" applyNumberFormat="1" applyFont="1" applyFill="1" applyBorder="1"/>
    <xf numFmtId="166" fontId="6" fillId="2" borderId="1" xfId="0" applyNumberFormat="1" applyFont="1" applyFill="1" applyBorder="1"/>
    <xf numFmtId="0" fontId="6" fillId="5" borderId="1" xfId="0" applyFont="1" applyFill="1" applyBorder="1"/>
    <xf numFmtId="164" fontId="6" fillId="5" borderId="1" xfId="0" applyNumberFormat="1" applyFont="1" applyFill="1" applyBorder="1"/>
    <xf numFmtId="165" fontId="6" fillId="5" borderId="1" xfId="0" applyNumberFormat="1" applyFont="1" applyFill="1" applyBorder="1"/>
    <xf numFmtId="166" fontId="6" fillId="5" borderId="1" xfId="0" applyNumberFormat="1" applyFont="1" applyFill="1" applyBorder="1"/>
    <xf numFmtId="0" fontId="0" fillId="5" borderId="0" xfId="0" applyFill="1"/>
    <xf numFmtId="0" fontId="6" fillId="2" borderId="2" xfId="0" applyFont="1" applyFill="1" applyBorder="1"/>
    <xf numFmtId="0" fontId="6" fillId="0" borderId="2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5"/>
  <sheetViews>
    <sheetView tabSelected="1" topLeftCell="F66" workbookViewId="0">
      <selection activeCell="M66" sqref="M1:M1048576"/>
    </sheetView>
  </sheetViews>
  <sheetFormatPr baseColWidth="10" defaultColWidth="8.7265625" defaultRowHeight="14.5"/>
  <cols>
    <col min="1" max="2" width="7.81640625" customWidth="1"/>
    <col min="3" max="3" width="13.81640625" customWidth="1"/>
    <col min="4" max="4" width="16.453125" bestFit="1" customWidth="1"/>
    <col min="5" max="5" width="14.54296875" customWidth="1"/>
    <col min="6" max="6" width="19.453125" customWidth="1"/>
    <col min="7" max="7" width="11.81640625" customWidth="1"/>
    <col min="8" max="8" width="9.1796875" customWidth="1"/>
    <col min="9" max="9" width="4.54296875" customWidth="1"/>
    <col min="10" max="10" width="20.1796875" customWidth="1"/>
    <col min="11" max="11" width="11.26953125" customWidth="1"/>
    <col min="12" max="12" width="5" customWidth="1"/>
    <col min="13" max="13" width="14.81640625" customWidth="1"/>
    <col min="14" max="14" width="13.453125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14" customFormat="1">
      <c r="A2" s="10" t="s">
        <v>14</v>
      </c>
      <c r="B2" s="10" t="s">
        <v>15</v>
      </c>
      <c r="C2" s="11">
        <v>500000</v>
      </c>
      <c r="D2" s="11">
        <v>500000</v>
      </c>
      <c r="E2" s="12">
        <v>19354747</v>
      </c>
      <c r="F2" s="13">
        <v>45107.764687499999</v>
      </c>
      <c r="G2" s="10" t="s">
        <v>16</v>
      </c>
      <c r="H2" s="12">
        <v>1114</v>
      </c>
      <c r="I2" s="10" t="s">
        <v>17</v>
      </c>
      <c r="J2" s="10" t="s">
        <v>29</v>
      </c>
      <c r="K2" s="12">
        <v>24082021</v>
      </c>
      <c r="L2" s="10" t="s">
        <v>17</v>
      </c>
      <c r="M2" s="10" t="s">
        <v>30</v>
      </c>
      <c r="N2" s="10" t="s">
        <v>31</v>
      </c>
    </row>
    <row r="3" spans="1:14">
      <c r="A3" s="2" t="s">
        <v>14</v>
      </c>
      <c r="B3" s="2" t="s">
        <v>15</v>
      </c>
      <c r="C3" s="4">
        <v>579614</v>
      </c>
      <c r="D3" s="4">
        <v>579614</v>
      </c>
      <c r="E3" s="6">
        <v>26418206</v>
      </c>
      <c r="F3" s="8">
        <v>45111.719907407401</v>
      </c>
      <c r="G3" s="2" t="s">
        <v>16</v>
      </c>
      <c r="H3" s="6">
        <v>1115</v>
      </c>
      <c r="I3" s="2" t="s">
        <v>17</v>
      </c>
      <c r="J3" s="2" t="s">
        <v>18</v>
      </c>
      <c r="K3" s="6">
        <v>377</v>
      </c>
      <c r="L3" s="2" t="s">
        <v>17</v>
      </c>
      <c r="M3" s="2" t="s">
        <v>19</v>
      </c>
      <c r="N3" s="2" t="s">
        <v>20</v>
      </c>
    </row>
    <row r="4" spans="1:14">
      <c r="A4" s="3" t="s">
        <v>14</v>
      </c>
      <c r="B4" s="3" t="s">
        <v>15</v>
      </c>
      <c r="C4" s="5">
        <v>1817052</v>
      </c>
      <c r="D4" s="5">
        <v>1817052</v>
      </c>
      <c r="E4" s="7">
        <v>28041569</v>
      </c>
      <c r="F4" s="9">
        <v>45112.467141203699</v>
      </c>
      <c r="G4" s="3" t="s">
        <v>16</v>
      </c>
      <c r="H4" s="7">
        <v>1116</v>
      </c>
      <c r="I4" s="3" t="s">
        <v>17</v>
      </c>
      <c r="J4" s="3" t="s">
        <v>21</v>
      </c>
      <c r="K4" s="7">
        <v>377</v>
      </c>
      <c r="L4" s="3" t="s">
        <v>17</v>
      </c>
      <c r="M4" s="3" t="s">
        <v>22</v>
      </c>
      <c r="N4" s="3" t="s">
        <v>21</v>
      </c>
    </row>
    <row r="5" spans="1:14">
      <c r="A5" s="2" t="s">
        <v>14</v>
      </c>
      <c r="B5" s="2" t="s">
        <v>15</v>
      </c>
      <c r="C5" s="4">
        <v>3000000</v>
      </c>
      <c r="D5" s="4">
        <v>3000000</v>
      </c>
      <c r="E5" s="6">
        <v>33728722</v>
      </c>
      <c r="F5" s="8">
        <v>45114.6273842593</v>
      </c>
      <c r="G5" s="2" t="s">
        <v>16</v>
      </c>
      <c r="H5" s="6">
        <v>1117</v>
      </c>
      <c r="I5" s="2" t="s">
        <v>17</v>
      </c>
      <c r="J5" s="2" t="s">
        <v>23</v>
      </c>
      <c r="K5" s="6">
        <v>377</v>
      </c>
      <c r="L5" s="2" t="s">
        <v>17</v>
      </c>
      <c r="M5" s="2" t="s">
        <v>24</v>
      </c>
      <c r="N5" s="2" t="s">
        <v>25</v>
      </c>
    </row>
    <row r="6" spans="1:14">
      <c r="A6" s="3" t="s">
        <v>14</v>
      </c>
      <c r="B6" s="3" t="s">
        <v>15</v>
      </c>
      <c r="C6" s="5">
        <v>2158265</v>
      </c>
      <c r="D6" s="5">
        <v>2158265</v>
      </c>
      <c r="E6" s="7">
        <v>34091753</v>
      </c>
      <c r="F6" s="9">
        <v>45114.723414351902</v>
      </c>
      <c r="G6" s="3" t="s">
        <v>16</v>
      </c>
      <c r="H6" s="7">
        <v>1119</v>
      </c>
      <c r="I6" s="3" t="s">
        <v>17</v>
      </c>
      <c r="J6" s="3" t="s">
        <v>26</v>
      </c>
      <c r="K6" s="7">
        <v>377</v>
      </c>
      <c r="L6" s="3" t="s">
        <v>17</v>
      </c>
      <c r="M6" s="3" t="s">
        <v>27</v>
      </c>
      <c r="N6" s="3" t="s">
        <v>28</v>
      </c>
    </row>
    <row r="7" spans="1:14">
      <c r="B7" t="s">
        <v>32</v>
      </c>
      <c r="C7" s="15">
        <f>SUM(C2:C6)</f>
        <v>8054931</v>
      </c>
    </row>
    <row r="8" spans="1:14">
      <c r="B8" t="s">
        <v>33</v>
      </c>
      <c r="C8">
        <v>3197300000</v>
      </c>
    </row>
    <row r="9" spans="1:14">
      <c r="B9" t="s">
        <v>34</v>
      </c>
      <c r="C9">
        <v>3200196666</v>
      </c>
    </row>
    <row r="10" spans="1:14">
      <c r="B10" t="s">
        <v>35</v>
      </c>
      <c r="C10" s="16">
        <f>C7+C8-C9</f>
        <v>5158265</v>
      </c>
    </row>
    <row r="11" spans="1:14">
      <c r="A11" s="2" t="s">
        <v>14</v>
      </c>
      <c r="B11" s="2" t="s">
        <v>15</v>
      </c>
      <c r="C11" s="4">
        <v>3119008</v>
      </c>
      <c r="D11" s="4">
        <v>3119008</v>
      </c>
      <c r="E11" s="6">
        <v>38269217</v>
      </c>
      <c r="F11" s="8">
        <v>45117.612164351798</v>
      </c>
      <c r="G11" s="2" t="s">
        <v>16</v>
      </c>
      <c r="H11" s="6">
        <v>1120</v>
      </c>
      <c r="I11" s="2" t="s">
        <v>17</v>
      </c>
      <c r="J11" s="2" t="s">
        <v>36</v>
      </c>
      <c r="K11" s="6">
        <v>377</v>
      </c>
      <c r="L11" s="2" t="s">
        <v>17</v>
      </c>
      <c r="M11" s="2" t="s">
        <v>37</v>
      </c>
      <c r="N11" s="2" t="s">
        <v>38</v>
      </c>
    </row>
    <row r="12" spans="1:14">
      <c r="A12" s="3" t="s">
        <v>14</v>
      </c>
      <c r="B12" s="3" t="s">
        <v>15</v>
      </c>
      <c r="C12" s="5">
        <v>605320</v>
      </c>
      <c r="D12" s="5">
        <v>605320</v>
      </c>
      <c r="E12" s="7">
        <v>40765918</v>
      </c>
      <c r="F12" s="9">
        <v>45118.684386574103</v>
      </c>
      <c r="G12" s="3" t="s">
        <v>16</v>
      </c>
      <c r="H12" s="7">
        <v>1121</v>
      </c>
      <c r="I12" s="3" t="s">
        <v>17</v>
      </c>
      <c r="J12" s="3" t="s">
        <v>39</v>
      </c>
      <c r="K12" s="7">
        <v>377</v>
      </c>
      <c r="L12" s="3" t="s">
        <v>17</v>
      </c>
      <c r="M12" s="3" t="s">
        <v>40</v>
      </c>
      <c r="N12" s="3" t="s">
        <v>39</v>
      </c>
    </row>
    <row r="13" spans="1:14">
      <c r="A13" s="2" t="s">
        <v>14</v>
      </c>
      <c r="B13" s="2" t="s">
        <v>15</v>
      </c>
      <c r="C13" s="4">
        <v>10038513</v>
      </c>
      <c r="D13" s="4">
        <v>10038513</v>
      </c>
      <c r="E13" s="6">
        <v>42480255</v>
      </c>
      <c r="F13" s="8">
        <v>45119.606724537</v>
      </c>
      <c r="G13" s="2" t="s">
        <v>16</v>
      </c>
      <c r="H13" s="6">
        <v>1122</v>
      </c>
      <c r="I13" s="2" t="s">
        <v>17</v>
      </c>
      <c r="J13" s="2" t="s">
        <v>41</v>
      </c>
      <c r="K13" s="6">
        <v>377</v>
      </c>
      <c r="L13" s="2" t="s">
        <v>17</v>
      </c>
      <c r="M13" s="2" t="s">
        <v>42</v>
      </c>
      <c r="N13" s="2" t="s">
        <v>43</v>
      </c>
    </row>
    <row r="14" spans="1:14">
      <c r="A14" s="3" t="s">
        <v>14</v>
      </c>
      <c r="B14" s="3" t="s">
        <v>15</v>
      </c>
      <c r="C14" s="5">
        <v>8000600</v>
      </c>
      <c r="D14" s="5">
        <v>8000600</v>
      </c>
      <c r="E14" s="7">
        <v>44699682</v>
      </c>
      <c r="F14" s="9">
        <v>45120.703726851898</v>
      </c>
      <c r="G14" s="3" t="s">
        <v>16</v>
      </c>
      <c r="H14" s="7">
        <v>1124</v>
      </c>
      <c r="I14" s="3" t="s">
        <v>17</v>
      </c>
      <c r="J14" s="3" t="s">
        <v>44</v>
      </c>
      <c r="K14" s="7">
        <v>377</v>
      </c>
      <c r="L14" s="3" t="s">
        <v>17</v>
      </c>
      <c r="M14" s="3" t="s">
        <v>24</v>
      </c>
      <c r="N14" s="3" t="s">
        <v>45</v>
      </c>
    </row>
    <row r="15" spans="1:14">
      <c r="A15" s="2" t="s">
        <v>14</v>
      </c>
      <c r="B15" s="2" t="s">
        <v>15</v>
      </c>
      <c r="C15" s="4">
        <v>2319936</v>
      </c>
      <c r="D15" s="4">
        <v>2319936</v>
      </c>
      <c r="E15" s="6">
        <v>45462050</v>
      </c>
      <c r="F15" s="8">
        <v>45121.355150463001</v>
      </c>
      <c r="G15" s="2" t="s">
        <v>16</v>
      </c>
      <c r="H15" s="6">
        <v>1125</v>
      </c>
      <c r="I15" s="2" t="s">
        <v>17</v>
      </c>
      <c r="J15" s="2" t="s">
        <v>46</v>
      </c>
      <c r="K15" s="6">
        <v>377</v>
      </c>
      <c r="L15" s="2" t="s">
        <v>17</v>
      </c>
      <c r="M15" s="2" t="s">
        <v>24</v>
      </c>
      <c r="N15" s="2" t="s">
        <v>47</v>
      </c>
    </row>
    <row r="16" spans="1:14">
      <c r="B16" t="s">
        <v>32</v>
      </c>
      <c r="C16" s="15">
        <f>SUM(C11:C15)</f>
        <v>24083377</v>
      </c>
    </row>
    <row r="17" spans="1:14">
      <c r="B17" t="s">
        <v>33</v>
      </c>
      <c r="C17" s="16">
        <f>+C10</f>
        <v>5158265</v>
      </c>
    </row>
    <row r="18" spans="1:14">
      <c r="B18" t="s">
        <v>34</v>
      </c>
      <c r="C18">
        <v>26921706</v>
      </c>
    </row>
    <row r="19" spans="1:14">
      <c r="B19" t="s">
        <v>35</v>
      </c>
      <c r="C19" s="16">
        <f>+C16+C17-C18</f>
        <v>2319936</v>
      </c>
    </row>
    <row r="20" spans="1:14">
      <c r="A20" s="2" t="s">
        <v>14</v>
      </c>
      <c r="B20" s="2" t="s">
        <v>15</v>
      </c>
      <c r="C20" s="4">
        <v>1169693</v>
      </c>
      <c r="D20" s="4">
        <v>1169693</v>
      </c>
      <c r="E20" s="6">
        <v>47794114</v>
      </c>
      <c r="F20" s="8">
        <v>45122.388263888897</v>
      </c>
      <c r="G20" s="2" t="s">
        <v>16</v>
      </c>
      <c r="H20" s="6">
        <v>1126</v>
      </c>
      <c r="I20" s="2" t="s">
        <v>17</v>
      </c>
      <c r="J20" s="2" t="s">
        <v>48</v>
      </c>
      <c r="K20" s="6">
        <v>377</v>
      </c>
      <c r="L20" s="2" t="s">
        <v>17</v>
      </c>
      <c r="M20" s="2" t="s">
        <v>49</v>
      </c>
      <c r="N20" s="2" t="s">
        <v>50</v>
      </c>
    </row>
    <row r="21" spans="1:14">
      <c r="A21" s="3" t="s">
        <v>14</v>
      </c>
      <c r="B21" s="3" t="s">
        <v>15</v>
      </c>
      <c r="C21" s="5">
        <v>1500000</v>
      </c>
      <c r="D21" s="5">
        <v>1500000</v>
      </c>
      <c r="E21" s="7">
        <v>51727697</v>
      </c>
      <c r="F21" s="9">
        <v>45124.669826388897</v>
      </c>
      <c r="G21" s="3" t="s">
        <v>16</v>
      </c>
      <c r="H21" s="7">
        <v>1127</v>
      </c>
      <c r="I21" s="3" t="s">
        <v>17</v>
      </c>
      <c r="J21" s="3" t="s">
        <v>51</v>
      </c>
      <c r="K21" s="7">
        <v>377</v>
      </c>
      <c r="L21" s="3" t="s">
        <v>17</v>
      </c>
      <c r="M21" s="3" t="s">
        <v>52</v>
      </c>
      <c r="N21" s="3" t="s">
        <v>53</v>
      </c>
    </row>
    <row r="22" spans="1:14">
      <c r="A22" s="2" t="s">
        <v>14</v>
      </c>
      <c r="B22" s="2" t="s">
        <v>15</v>
      </c>
      <c r="C22" s="4">
        <v>800593</v>
      </c>
      <c r="D22" s="4">
        <v>800593</v>
      </c>
      <c r="E22" s="6">
        <v>51932834</v>
      </c>
      <c r="F22" s="8">
        <v>45124.724525463003</v>
      </c>
      <c r="G22" s="2" t="s">
        <v>16</v>
      </c>
      <c r="H22" s="6">
        <v>1128</v>
      </c>
      <c r="I22" s="2" t="s">
        <v>17</v>
      </c>
      <c r="J22" s="2" t="s">
        <v>39</v>
      </c>
      <c r="K22" s="7">
        <v>377</v>
      </c>
      <c r="L22" s="2" t="s">
        <v>17</v>
      </c>
      <c r="M22" s="2" t="s">
        <v>54</v>
      </c>
      <c r="N22" s="2" t="s">
        <v>39</v>
      </c>
    </row>
    <row r="23" spans="1:14">
      <c r="A23" s="3" t="s">
        <v>14</v>
      </c>
      <c r="B23" s="3" t="s">
        <v>15</v>
      </c>
      <c r="C23" s="5">
        <v>1000000</v>
      </c>
      <c r="D23" s="5">
        <v>1000000</v>
      </c>
      <c r="E23" s="7">
        <v>53549198</v>
      </c>
      <c r="F23" s="9">
        <v>45125.567245370403</v>
      </c>
      <c r="G23" s="3" t="s">
        <v>16</v>
      </c>
      <c r="H23" s="7">
        <v>1129</v>
      </c>
      <c r="I23" s="3" t="s">
        <v>17</v>
      </c>
      <c r="J23" s="3" t="s">
        <v>22</v>
      </c>
      <c r="K23" s="7">
        <v>377</v>
      </c>
      <c r="L23" s="3" t="s">
        <v>17</v>
      </c>
      <c r="M23" s="3" t="s">
        <v>24</v>
      </c>
      <c r="N23" s="3" t="s">
        <v>55</v>
      </c>
    </row>
    <row r="24" spans="1:14">
      <c r="A24" s="2" t="s">
        <v>14</v>
      </c>
      <c r="B24" s="2" t="s">
        <v>15</v>
      </c>
      <c r="C24" s="4">
        <v>953952</v>
      </c>
      <c r="D24" s="4">
        <v>953952</v>
      </c>
      <c r="E24" s="6">
        <v>55166648</v>
      </c>
      <c r="F24" s="8">
        <v>45126.4526736111</v>
      </c>
      <c r="G24" s="2" t="s">
        <v>16</v>
      </c>
      <c r="H24" s="6">
        <v>1130</v>
      </c>
      <c r="I24" s="2" t="s">
        <v>17</v>
      </c>
      <c r="J24" s="2" t="s">
        <v>56</v>
      </c>
      <c r="K24" s="6">
        <v>377</v>
      </c>
      <c r="L24" s="2" t="s">
        <v>17</v>
      </c>
      <c r="M24" s="2" t="s">
        <v>57</v>
      </c>
      <c r="N24" s="2" t="s">
        <v>58</v>
      </c>
    </row>
    <row r="25" spans="1:14">
      <c r="A25" s="23" t="s">
        <v>14</v>
      </c>
      <c r="B25" s="23" t="s">
        <v>15</v>
      </c>
      <c r="C25" s="24">
        <v>8000000</v>
      </c>
      <c r="D25" s="24">
        <v>8000000</v>
      </c>
      <c r="E25" s="25">
        <v>56106390</v>
      </c>
      <c r="F25" s="26">
        <v>45126.746215277803</v>
      </c>
      <c r="G25" s="23" t="s">
        <v>16</v>
      </c>
      <c r="H25" s="25">
        <v>1131</v>
      </c>
      <c r="I25" s="23" t="s">
        <v>17</v>
      </c>
      <c r="J25" s="23" t="s">
        <v>23</v>
      </c>
      <c r="K25" s="25">
        <v>377</v>
      </c>
      <c r="L25" s="23" t="s">
        <v>17</v>
      </c>
      <c r="M25" s="23" t="s">
        <v>24</v>
      </c>
      <c r="N25" s="23" t="s">
        <v>59</v>
      </c>
    </row>
    <row r="26" spans="1:14">
      <c r="B26" t="s">
        <v>32</v>
      </c>
      <c r="C26" s="15">
        <f>SUM(C20:C25)</f>
        <v>13424238</v>
      </c>
    </row>
    <row r="27" spans="1:14">
      <c r="B27" t="s">
        <v>33</v>
      </c>
      <c r="C27" s="16">
        <f>+C19</f>
        <v>2319936</v>
      </c>
    </row>
    <row r="28" spans="1:14">
      <c r="B28" t="s">
        <v>34</v>
      </c>
      <c r="C28" s="21">
        <v>7744174</v>
      </c>
    </row>
    <row r="29" spans="1:14">
      <c r="B29" t="s">
        <v>35</v>
      </c>
      <c r="C29" s="22">
        <f>+C26+C27-C28</f>
        <v>8000000</v>
      </c>
    </row>
    <row r="30" spans="1:14">
      <c r="A30" s="17" t="s">
        <v>14</v>
      </c>
      <c r="B30" s="17" t="s">
        <v>15</v>
      </c>
      <c r="C30" s="18">
        <v>1465820.63</v>
      </c>
      <c r="D30" s="18">
        <v>1465820.63</v>
      </c>
      <c r="E30" s="19">
        <v>59181463</v>
      </c>
      <c r="F30" s="20">
        <v>45128.742962962999</v>
      </c>
      <c r="G30" s="17" t="s">
        <v>16</v>
      </c>
      <c r="H30" s="19">
        <v>1133</v>
      </c>
      <c r="I30" s="17" t="s">
        <v>17</v>
      </c>
      <c r="J30" s="17" t="s">
        <v>60</v>
      </c>
      <c r="K30" s="19">
        <v>377</v>
      </c>
      <c r="L30" s="17" t="s">
        <v>17</v>
      </c>
      <c r="M30" s="17" t="s">
        <v>24</v>
      </c>
      <c r="N30" s="17" t="s">
        <v>61</v>
      </c>
    </row>
    <row r="31" spans="1:14">
      <c r="A31" s="27" t="s">
        <v>14</v>
      </c>
      <c r="B31" s="27" t="s">
        <v>15</v>
      </c>
      <c r="C31" s="28">
        <v>4103667</v>
      </c>
      <c r="D31" s="28">
        <v>4103667</v>
      </c>
      <c r="E31" s="29">
        <v>64175361</v>
      </c>
      <c r="F31" s="30">
        <v>45132.472083333298</v>
      </c>
      <c r="G31" s="27" t="s">
        <v>16</v>
      </c>
      <c r="H31" s="29">
        <v>1135</v>
      </c>
      <c r="I31" s="27" t="s">
        <v>17</v>
      </c>
      <c r="J31" s="27" t="s">
        <v>62</v>
      </c>
      <c r="K31" s="29">
        <v>377</v>
      </c>
      <c r="L31" s="27" t="s">
        <v>17</v>
      </c>
      <c r="M31" s="27" t="s">
        <v>63</v>
      </c>
      <c r="N31" s="27" t="s">
        <v>64</v>
      </c>
    </row>
    <row r="32" spans="1:14">
      <c r="A32" s="31" t="s">
        <v>14</v>
      </c>
      <c r="B32" s="31" t="s">
        <v>15</v>
      </c>
      <c r="C32" s="32">
        <v>12421740</v>
      </c>
      <c r="D32" s="32">
        <v>12421740</v>
      </c>
      <c r="E32" s="33">
        <v>66746008</v>
      </c>
      <c r="F32" s="34">
        <v>45133.662962962997</v>
      </c>
      <c r="G32" s="31" t="s">
        <v>16</v>
      </c>
      <c r="H32" s="33">
        <v>1136</v>
      </c>
      <c r="I32" s="31" t="s">
        <v>17</v>
      </c>
      <c r="J32" s="31" t="s">
        <v>65</v>
      </c>
      <c r="K32" s="33">
        <v>377</v>
      </c>
      <c r="L32" s="31" t="s">
        <v>17</v>
      </c>
      <c r="M32" s="31" t="s">
        <v>24</v>
      </c>
      <c r="N32" s="31" t="s">
        <v>65</v>
      </c>
    </row>
    <row r="33" spans="1:14">
      <c r="A33" s="27" t="s">
        <v>14</v>
      </c>
      <c r="B33" s="27" t="s">
        <v>15</v>
      </c>
      <c r="C33" s="28">
        <v>6549141</v>
      </c>
      <c r="D33" s="28">
        <v>6549141</v>
      </c>
      <c r="E33" s="29">
        <v>66815403</v>
      </c>
      <c r="F33" s="30">
        <v>45133.682928240698</v>
      </c>
      <c r="G33" s="27" t="s">
        <v>16</v>
      </c>
      <c r="H33" s="29">
        <v>1137</v>
      </c>
      <c r="I33" s="27" t="s">
        <v>17</v>
      </c>
      <c r="J33" s="27" t="s">
        <v>66</v>
      </c>
      <c r="K33" s="29">
        <v>377</v>
      </c>
      <c r="L33" s="27" t="s">
        <v>17</v>
      </c>
      <c r="M33" s="27" t="s">
        <v>67</v>
      </c>
      <c r="N33" s="27" t="s">
        <v>68</v>
      </c>
    </row>
    <row r="34" spans="1:14">
      <c r="A34" s="31" t="s">
        <v>14</v>
      </c>
      <c r="B34" s="31" t="s">
        <v>15</v>
      </c>
      <c r="C34" s="32">
        <v>500000</v>
      </c>
      <c r="D34" s="32">
        <v>500000</v>
      </c>
      <c r="E34" s="33">
        <v>66939831</v>
      </c>
      <c r="F34" s="34">
        <v>45133.723344907397</v>
      </c>
      <c r="G34" s="31" t="s">
        <v>16</v>
      </c>
      <c r="H34" s="33">
        <v>1138</v>
      </c>
      <c r="I34" s="31" t="s">
        <v>17</v>
      </c>
      <c r="J34" s="31" t="s">
        <v>69</v>
      </c>
      <c r="K34" s="33">
        <v>377</v>
      </c>
      <c r="L34" s="31" t="s">
        <v>17</v>
      </c>
      <c r="M34" s="31" t="s">
        <v>52</v>
      </c>
      <c r="N34" s="31" t="s">
        <v>70</v>
      </c>
    </row>
    <row r="35" spans="1:14">
      <c r="A35" s="27" t="s">
        <v>14</v>
      </c>
      <c r="B35" s="27" t="s">
        <v>15</v>
      </c>
      <c r="C35" s="28">
        <v>2633409</v>
      </c>
      <c r="D35" s="28">
        <v>2633409</v>
      </c>
      <c r="E35" s="29">
        <v>69191899</v>
      </c>
      <c r="F35" s="30">
        <v>45134.870370370401</v>
      </c>
      <c r="G35" s="27" t="s">
        <v>16</v>
      </c>
      <c r="H35" s="29">
        <v>1139</v>
      </c>
      <c r="I35" s="27" t="s">
        <v>17</v>
      </c>
      <c r="J35" s="27" t="s">
        <v>71</v>
      </c>
      <c r="K35" s="29">
        <v>377</v>
      </c>
      <c r="L35" s="27" t="s">
        <v>17</v>
      </c>
      <c r="M35" s="27" t="s">
        <v>24</v>
      </c>
      <c r="N35" s="27" t="s">
        <v>72</v>
      </c>
    </row>
    <row r="36" spans="1:14">
      <c r="A36" s="31" t="s">
        <v>14</v>
      </c>
      <c r="B36" s="31" t="s">
        <v>15</v>
      </c>
      <c r="C36" s="32">
        <v>11600000</v>
      </c>
      <c r="D36" s="32">
        <v>11600000</v>
      </c>
      <c r="E36" s="33">
        <v>70457310</v>
      </c>
      <c r="F36" s="34">
        <v>45135.604583333297</v>
      </c>
      <c r="G36" s="31" t="s">
        <v>16</v>
      </c>
      <c r="H36" s="33">
        <v>1140</v>
      </c>
      <c r="I36" s="31" t="s">
        <v>17</v>
      </c>
      <c r="J36" s="31" t="s">
        <v>73</v>
      </c>
      <c r="K36" s="33">
        <v>377</v>
      </c>
      <c r="L36" s="31" t="s">
        <v>17</v>
      </c>
      <c r="M36" s="31" t="s">
        <v>24</v>
      </c>
      <c r="N36" s="31" t="s">
        <v>74</v>
      </c>
    </row>
    <row r="37" spans="1:14">
      <c r="B37" s="35" t="s">
        <v>32</v>
      </c>
      <c r="C37" s="15">
        <v>39273777.629999995</v>
      </c>
    </row>
    <row r="38" spans="1:14">
      <c r="B38" s="36" t="s">
        <v>33</v>
      </c>
      <c r="C38" s="22">
        <f>C29</f>
        <v>8000000</v>
      </c>
    </row>
    <row r="39" spans="1:14">
      <c r="B39" s="35" t="s">
        <v>34</v>
      </c>
      <c r="C39">
        <v>33040368.629999999</v>
      </c>
    </row>
    <row r="40" spans="1:14">
      <c r="B40" s="36" t="s">
        <v>35</v>
      </c>
      <c r="C40" s="22">
        <f>+C37+C38-C39</f>
        <v>14233408.999999996</v>
      </c>
    </row>
    <row r="41" spans="1:14" s="14" customFormat="1">
      <c r="A41" s="37" t="s">
        <v>14</v>
      </c>
      <c r="B41" s="37" t="s">
        <v>15</v>
      </c>
      <c r="C41" s="38">
        <v>500000</v>
      </c>
      <c r="D41" s="38">
        <v>500000</v>
      </c>
      <c r="E41" s="39">
        <v>71256225</v>
      </c>
      <c r="F41" s="40">
        <v>45135.826296296298</v>
      </c>
      <c r="G41" s="37" t="s">
        <v>16</v>
      </c>
      <c r="H41" s="39">
        <v>1141</v>
      </c>
      <c r="I41" s="37" t="s">
        <v>17</v>
      </c>
      <c r="J41" s="37" t="s">
        <v>29</v>
      </c>
      <c r="K41" s="39">
        <v>24082021</v>
      </c>
      <c r="L41" s="37" t="s">
        <v>17</v>
      </c>
      <c r="M41" s="37" t="s">
        <v>75</v>
      </c>
      <c r="N41" s="37" t="s">
        <v>31</v>
      </c>
    </row>
    <row r="42" spans="1:14">
      <c r="A42" s="27" t="s">
        <v>14</v>
      </c>
      <c r="B42" s="27" t="s">
        <v>15</v>
      </c>
      <c r="C42" s="28">
        <v>80000000</v>
      </c>
      <c r="D42" s="28">
        <v>80000000</v>
      </c>
      <c r="E42" s="29">
        <v>74561212</v>
      </c>
      <c r="F42" s="30">
        <v>45138.366504629601</v>
      </c>
      <c r="G42" s="27" t="s">
        <v>16</v>
      </c>
      <c r="H42" s="29">
        <v>1142</v>
      </c>
      <c r="I42" s="27" t="s">
        <v>17</v>
      </c>
      <c r="J42" s="27" t="s">
        <v>76</v>
      </c>
      <c r="K42" s="29">
        <v>377</v>
      </c>
      <c r="L42" s="27" t="s">
        <v>17</v>
      </c>
      <c r="M42" s="27" t="s">
        <v>77</v>
      </c>
      <c r="N42" s="27" t="s">
        <v>78</v>
      </c>
    </row>
    <row r="43" spans="1:14">
      <c r="A43" s="31" t="s">
        <v>14</v>
      </c>
      <c r="B43" s="31" t="s">
        <v>15</v>
      </c>
      <c r="C43" s="32">
        <v>2631999</v>
      </c>
      <c r="D43" s="32">
        <v>2631999</v>
      </c>
      <c r="E43" s="33">
        <v>75817821</v>
      </c>
      <c r="F43" s="34">
        <v>45138.656365740702</v>
      </c>
      <c r="G43" s="31" t="s">
        <v>16</v>
      </c>
      <c r="H43" s="33">
        <v>1143</v>
      </c>
      <c r="I43" s="31" t="s">
        <v>17</v>
      </c>
      <c r="J43" s="31" t="s">
        <v>79</v>
      </c>
      <c r="K43" s="33">
        <v>377</v>
      </c>
      <c r="L43" s="31" t="s">
        <v>17</v>
      </c>
      <c r="M43" s="31" t="s">
        <v>80</v>
      </c>
      <c r="N43" s="31" t="s">
        <v>81</v>
      </c>
    </row>
    <row r="44" spans="1:14">
      <c r="A44" s="27" t="s">
        <v>14</v>
      </c>
      <c r="B44" s="27" t="s">
        <v>15</v>
      </c>
      <c r="C44" s="28">
        <v>580907</v>
      </c>
      <c r="D44" s="28">
        <v>580907</v>
      </c>
      <c r="E44" s="29">
        <v>76007815</v>
      </c>
      <c r="F44" s="30">
        <v>45138.694699074098</v>
      </c>
      <c r="G44" s="27" t="s">
        <v>16</v>
      </c>
      <c r="H44" s="29">
        <v>1145</v>
      </c>
      <c r="I44" s="27" t="s">
        <v>17</v>
      </c>
      <c r="J44" s="27" t="s">
        <v>82</v>
      </c>
      <c r="K44" s="29">
        <v>377</v>
      </c>
      <c r="L44" s="27" t="s">
        <v>17</v>
      </c>
      <c r="M44" s="27" t="s">
        <v>83</v>
      </c>
      <c r="N44" s="27" t="s">
        <v>84</v>
      </c>
    </row>
    <row r="45" spans="1:14">
      <c r="A45" s="31" t="s">
        <v>14</v>
      </c>
      <c r="B45" s="31" t="s">
        <v>15</v>
      </c>
      <c r="C45" s="32">
        <v>11600000</v>
      </c>
      <c r="D45" s="32">
        <v>11600000</v>
      </c>
      <c r="E45" s="33">
        <v>78288908</v>
      </c>
      <c r="F45" s="34">
        <v>45139.534675925897</v>
      </c>
      <c r="G45" s="31" t="s">
        <v>16</v>
      </c>
      <c r="H45" s="33">
        <v>1146</v>
      </c>
      <c r="I45" s="31" t="s">
        <v>17</v>
      </c>
      <c r="J45" s="31" t="s">
        <v>22</v>
      </c>
      <c r="K45" s="33">
        <v>377</v>
      </c>
      <c r="L45" s="31" t="s">
        <v>17</v>
      </c>
      <c r="M45" s="31" t="s">
        <v>24</v>
      </c>
      <c r="N45" s="31" t="s">
        <v>85</v>
      </c>
    </row>
    <row r="46" spans="1:14">
      <c r="A46" s="27" t="s">
        <v>14</v>
      </c>
      <c r="B46" s="27" t="s">
        <v>15</v>
      </c>
      <c r="C46" s="28">
        <v>1893500</v>
      </c>
      <c r="D46" s="28">
        <v>1893500</v>
      </c>
      <c r="E46" s="29">
        <v>84211770</v>
      </c>
      <c r="F46" s="30">
        <v>45141.819803240702</v>
      </c>
      <c r="G46" s="27" t="s">
        <v>16</v>
      </c>
      <c r="H46" s="29">
        <v>1147</v>
      </c>
      <c r="I46" s="27" t="s">
        <v>17</v>
      </c>
      <c r="J46" s="27" t="s">
        <v>86</v>
      </c>
      <c r="K46" s="29">
        <v>360101</v>
      </c>
      <c r="L46" s="27" t="s">
        <v>17</v>
      </c>
      <c r="M46" s="27" t="s">
        <v>87</v>
      </c>
      <c r="N46" s="27" t="s">
        <v>88</v>
      </c>
    </row>
    <row r="47" spans="1:14">
      <c r="A47" s="31" t="s">
        <v>14</v>
      </c>
      <c r="B47" s="31" t="s">
        <v>15</v>
      </c>
      <c r="C47" s="32">
        <v>10000000</v>
      </c>
      <c r="D47" s="32">
        <v>10000000</v>
      </c>
      <c r="E47" s="33">
        <v>84942375</v>
      </c>
      <c r="F47" s="34">
        <v>45142.406273148103</v>
      </c>
      <c r="G47" s="31" t="s">
        <v>16</v>
      </c>
      <c r="H47" s="33">
        <v>1148</v>
      </c>
      <c r="I47" s="31" t="s">
        <v>17</v>
      </c>
      <c r="J47" s="31" t="s">
        <v>89</v>
      </c>
      <c r="K47" s="33">
        <v>377</v>
      </c>
      <c r="L47" s="31" t="s">
        <v>17</v>
      </c>
      <c r="M47" s="31" t="s">
        <v>24</v>
      </c>
      <c r="N47" s="31" t="s">
        <v>90</v>
      </c>
    </row>
    <row r="48" spans="1:14">
      <c r="A48" s="27" t="s">
        <v>14</v>
      </c>
      <c r="B48" s="27" t="s">
        <v>15</v>
      </c>
      <c r="C48" s="28">
        <v>10000000</v>
      </c>
      <c r="D48" s="28">
        <v>10000000</v>
      </c>
      <c r="E48" s="29">
        <v>84957852</v>
      </c>
      <c r="F48" s="30">
        <v>45142.410497685203</v>
      </c>
      <c r="G48" s="27" t="s">
        <v>16</v>
      </c>
      <c r="H48" s="29">
        <v>1149</v>
      </c>
      <c r="I48" s="27" t="s">
        <v>17</v>
      </c>
      <c r="J48" s="27" t="s">
        <v>89</v>
      </c>
      <c r="K48" s="29">
        <v>377</v>
      </c>
      <c r="L48" s="27" t="s">
        <v>17</v>
      </c>
      <c r="M48" s="27" t="s">
        <v>24</v>
      </c>
      <c r="N48" s="27" t="s">
        <v>91</v>
      </c>
    </row>
    <row r="49" spans="1:14">
      <c r="B49" s="35" t="s">
        <v>32</v>
      </c>
      <c r="C49" s="16">
        <f>SUM(C41:C48)</f>
        <v>117206406</v>
      </c>
    </row>
    <row r="50" spans="1:14">
      <c r="B50" s="36" t="s">
        <v>33</v>
      </c>
      <c r="C50" s="16">
        <v>14233409</v>
      </c>
      <c r="D50" s="41"/>
    </row>
    <row r="51" spans="1:14">
      <c r="B51" s="35" t="s">
        <v>34</v>
      </c>
      <c r="C51" s="16">
        <v>109546315</v>
      </c>
    </row>
    <row r="52" spans="1:14">
      <c r="B52" s="36" t="s">
        <v>35</v>
      </c>
      <c r="C52" s="16">
        <f>+C49+C50-C51</f>
        <v>21893500</v>
      </c>
      <c r="D52" s="16">
        <v>21893500</v>
      </c>
      <c r="E52" s="16">
        <f>+C52-D52</f>
        <v>0</v>
      </c>
    </row>
    <row r="53" spans="1:14" s="14" customFormat="1">
      <c r="A53" s="37" t="s">
        <v>14</v>
      </c>
      <c r="B53" s="37" t="s">
        <v>15</v>
      </c>
      <c r="C53" s="38">
        <v>2158265</v>
      </c>
      <c r="D53" s="38">
        <v>2158265</v>
      </c>
      <c r="E53" s="39">
        <v>86225252</v>
      </c>
      <c r="F53" s="40">
        <v>45142.761400463001</v>
      </c>
      <c r="G53" s="37" t="s">
        <v>16</v>
      </c>
      <c r="H53" s="39">
        <v>1150</v>
      </c>
      <c r="I53" s="37" t="s">
        <v>17</v>
      </c>
      <c r="J53" s="37" t="s">
        <v>26</v>
      </c>
      <c r="K53" s="39">
        <v>377</v>
      </c>
      <c r="L53" s="37" t="s">
        <v>17</v>
      </c>
      <c r="M53" s="37" t="s">
        <v>42</v>
      </c>
      <c r="N53" s="37" t="s">
        <v>92</v>
      </c>
    </row>
    <row r="54" spans="1:14">
      <c r="A54" s="42" t="s">
        <v>14</v>
      </c>
      <c r="B54" s="42" t="s">
        <v>15</v>
      </c>
      <c r="C54" s="43">
        <v>579614</v>
      </c>
      <c r="D54" s="43">
        <v>579614</v>
      </c>
      <c r="E54" s="44">
        <v>87056928</v>
      </c>
      <c r="F54" s="45">
        <v>45143.4229513889</v>
      </c>
      <c r="G54" s="42" t="s">
        <v>16</v>
      </c>
      <c r="H54" s="44">
        <v>1151</v>
      </c>
      <c r="I54" s="42" t="s">
        <v>17</v>
      </c>
      <c r="J54" s="42" t="s">
        <v>18</v>
      </c>
      <c r="K54" s="44">
        <v>377</v>
      </c>
      <c r="L54" s="42" t="s">
        <v>17</v>
      </c>
      <c r="M54" s="42" t="s">
        <v>37</v>
      </c>
      <c r="N54" s="42" t="s">
        <v>20</v>
      </c>
    </row>
    <row r="55" spans="1:14">
      <c r="A55" s="46" t="s">
        <v>14</v>
      </c>
      <c r="B55" s="46" t="s">
        <v>15</v>
      </c>
      <c r="C55" s="47">
        <v>41418256.75</v>
      </c>
      <c r="D55" s="47">
        <v>41418256.75</v>
      </c>
      <c r="E55" s="48">
        <v>91540025</v>
      </c>
      <c r="F55" s="49">
        <v>45146.632025462997</v>
      </c>
      <c r="G55" s="46" t="s">
        <v>16</v>
      </c>
      <c r="H55" s="48">
        <v>1152</v>
      </c>
      <c r="I55" s="46" t="s">
        <v>17</v>
      </c>
      <c r="J55" s="46" t="s">
        <v>93</v>
      </c>
      <c r="K55" s="48">
        <v>377</v>
      </c>
      <c r="L55" s="46" t="s">
        <v>17</v>
      </c>
      <c r="M55" s="46" t="s">
        <v>24</v>
      </c>
      <c r="N55" s="46" t="s">
        <v>94</v>
      </c>
    </row>
    <row r="56" spans="1:14">
      <c r="A56" s="42" t="s">
        <v>14</v>
      </c>
      <c r="B56" s="42" t="s">
        <v>15</v>
      </c>
      <c r="C56" s="43">
        <v>605320</v>
      </c>
      <c r="D56" s="43">
        <v>605320</v>
      </c>
      <c r="E56" s="44">
        <v>93866741</v>
      </c>
      <c r="F56" s="45">
        <v>45147.671458333301</v>
      </c>
      <c r="G56" s="42" t="s">
        <v>16</v>
      </c>
      <c r="H56" s="44">
        <v>1153</v>
      </c>
      <c r="I56" s="42" t="s">
        <v>17</v>
      </c>
      <c r="J56" s="42" t="s">
        <v>39</v>
      </c>
      <c r="K56" s="44">
        <v>23162020</v>
      </c>
      <c r="L56" s="42" t="s">
        <v>17</v>
      </c>
      <c r="M56" s="42" t="s">
        <v>95</v>
      </c>
      <c r="N56" s="42" t="s">
        <v>39</v>
      </c>
    </row>
    <row r="57" spans="1:14">
      <c r="A57" s="46" t="s">
        <v>14</v>
      </c>
      <c r="B57" s="46" t="s">
        <v>15</v>
      </c>
      <c r="C57" s="47">
        <v>703334</v>
      </c>
      <c r="D57" s="47">
        <v>703334</v>
      </c>
      <c r="E57" s="48">
        <v>95976231</v>
      </c>
      <c r="F57" s="49">
        <v>45148.678136574097</v>
      </c>
      <c r="G57" s="46" t="s">
        <v>16</v>
      </c>
      <c r="H57" s="48">
        <v>1154</v>
      </c>
      <c r="I57" s="46" t="s">
        <v>17</v>
      </c>
      <c r="J57" s="46" t="s">
        <v>96</v>
      </c>
      <c r="K57" s="48">
        <v>377</v>
      </c>
      <c r="L57" s="46" t="s">
        <v>17</v>
      </c>
      <c r="M57" s="46" t="s">
        <v>19</v>
      </c>
      <c r="N57" s="46" t="s">
        <v>97</v>
      </c>
    </row>
    <row r="58" spans="1:14">
      <c r="A58" s="42" t="s">
        <v>14</v>
      </c>
      <c r="B58" s="42" t="s">
        <v>15</v>
      </c>
      <c r="C58" s="43">
        <v>5630193</v>
      </c>
      <c r="D58" s="43">
        <v>5630193</v>
      </c>
      <c r="E58" s="44">
        <v>96337257</v>
      </c>
      <c r="F58" s="45">
        <v>45148.796643518501</v>
      </c>
      <c r="G58" s="42" t="s">
        <v>16</v>
      </c>
      <c r="H58" s="44">
        <v>1157</v>
      </c>
      <c r="I58" s="42" t="s">
        <v>17</v>
      </c>
      <c r="J58" s="42" t="s">
        <v>98</v>
      </c>
      <c r="K58" s="44">
        <v>377</v>
      </c>
      <c r="L58" s="42" t="s">
        <v>17</v>
      </c>
      <c r="M58" s="42" t="s">
        <v>24</v>
      </c>
      <c r="N58" s="42" t="s">
        <v>99</v>
      </c>
    </row>
    <row r="59" spans="1:14">
      <c r="A59" s="46" t="s">
        <v>14</v>
      </c>
      <c r="B59" s="46" t="s">
        <v>15</v>
      </c>
      <c r="C59" s="47">
        <v>127745174</v>
      </c>
      <c r="D59" s="47">
        <v>127745174</v>
      </c>
      <c r="E59" s="48">
        <v>96921646</v>
      </c>
      <c r="F59" s="49">
        <v>45149.348958333299</v>
      </c>
      <c r="G59" s="46" t="s">
        <v>16</v>
      </c>
      <c r="H59" s="48">
        <v>1159</v>
      </c>
      <c r="I59" s="46" t="s">
        <v>17</v>
      </c>
      <c r="J59" s="46" t="s">
        <v>100</v>
      </c>
      <c r="K59" s="48">
        <v>377</v>
      </c>
      <c r="L59" s="46" t="s">
        <v>17</v>
      </c>
      <c r="M59" s="46" t="s">
        <v>24</v>
      </c>
      <c r="N59" s="46" t="s">
        <v>101</v>
      </c>
    </row>
    <row r="60" spans="1:14">
      <c r="A60" s="42" t="s">
        <v>14</v>
      </c>
      <c r="B60" s="42" t="s">
        <v>15</v>
      </c>
      <c r="C60" s="43">
        <v>8927726</v>
      </c>
      <c r="D60" s="43">
        <v>8927726</v>
      </c>
      <c r="E60" s="44">
        <v>97070814</v>
      </c>
      <c r="F60" s="45">
        <v>45149.402743055602</v>
      </c>
      <c r="G60" s="42" t="s">
        <v>16</v>
      </c>
      <c r="H60" s="44">
        <v>1161</v>
      </c>
      <c r="I60" s="42" t="s">
        <v>17</v>
      </c>
      <c r="J60" s="42" t="s">
        <v>102</v>
      </c>
      <c r="K60" s="44">
        <v>377</v>
      </c>
      <c r="L60" s="42" t="s">
        <v>17</v>
      </c>
      <c r="M60" s="42" t="s">
        <v>24</v>
      </c>
      <c r="N60" s="42" t="s">
        <v>103</v>
      </c>
    </row>
    <row r="61" spans="1:14">
      <c r="A61" s="46" t="s">
        <v>14</v>
      </c>
      <c r="B61" s="46" t="s">
        <v>15</v>
      </c>
      <c r="C61" s="47">
        <v>11599682</v>
      </c>
      <c r="D61" s="47">
        <v>11599682</v>
      </c>
      <c r="E61" s="48">
        <v>97679977</v>
      </c>
      <c r="F61" s="49">
        <v>45149.598136574103</v>
      </c>
      <c r="G61" s="46" t="s">
        <v>16</v>
      </c>
      <c r="H61" s="48">
        <v>1162</v>
      </c>
      <c r="I61" s="46" t="s">
        <v>17</v>
      </c>
      <c r="J61" s="46" t="s">
        <v>104</v>
      </c>
      <c r="K61" s="48">
        <v>377</v>
      </c>
      <c r="L61" s="46" t="s">
        <v>17</v>
      </c>
      <c r="M61" s="46" t="s">
        <v>24</v>
      </c>
      <c r="N61" s="46" t="s">
        <v>105</v>
      </c>
    </row>
    <row r="62" spans="1:14">
      <c r="A62" s="42" t="s">
        <v>14</v>
      </c>
      <c r="B62" s="42" t="s">
        <v>15</v>
      </c>
      <c r="C62" s="43">
        <v>15000000</v>
      </c>
      <c r="D62" s="43">
        <v>15000000</v>
      </c>
      <c r="E62" s="44">
        <v>98003911</v>
      </c>
      <c r="F62" s="45">
        <v>45149.697974536997</v>
      </c>
      <c r="G62" s="42" t="s">
        <v>16</v>
      </c>
      <c r="H62" s="44">
        <v>1163</v>
      </c>
      <c r="I62" s="42" t="s">
        <v>17</v>
      </c>
      <c r="J62" s="42" t="s">
        <v>106</v>
      </c>
      <c r="K62" s="44">
        <v>377</v>
      </c>
      <c r="L62" s="42" t="s">
        <v>17</v>
      </c>
      <c r="M62" s="42" t="s">
        <v>24</v>
      </c>
      <c r="N62" s="42" t="s">
        <v>107</v>
      </c>
    </row>
    <row r="63" spans="1:14">
      <c r="A63" s="46" t="s">
        <v>14</v>
      </c>
      <c r="B63" s="46" t="s">
        <v>15</v>
      </c>
      <c r="C63" s="47">
        <v>5800000</v>
      </c>
      <c r="D63" s="47">
        <v>5800000</v>
      </c>
      <c r="E63" s="48">
        <v>98020224</v>
      </c>
      <c r="F63" s="49">
        <v>45149.703553240703</v>
      </c>
      <c r="G63" s="46" t="s">
        <v>16</v>
      </c>
      <c r="H63" s="48">
        <v>1164</v>
      </c>
      <c r="I63" s="46" t="s">
        <v>17</v>
      </c>
      <c r="J63" s="46" t="s">
        <v>108</v>
      </c>
      <c r="K63" s="48">
        <v>377</v>
      </c>
      <c r="L63" s="46" t="s">
        <v>17</v>
      </c>
      <c r="M63" s="46" t="s">
        <v>24</v>
      </c>
      <c r="N63" s="46" t="s">
        <v>107</v>
      </c>
    </row>
    <row r="64" spans="1:14">
      <c r="A64" s="42" t="s">
        <v>14</v>
      </c>
      <c r="B64" s="42" t="s">
        <v>15</v>
      </c>
      <c r="C64" s="43">
        <v>3119008</v>
      </c>
      <c r="D64" s="43">
        <v>3119008</v>
      </c>
      <c r="E64" s="44">
        <v>98083106</v>
      </c>
      <c r="F64" s="45">
        <v>45149.726226851897</v>
      </c>
      <c r="G64" s="42" t="s">
        <v>16</v>
      </c>
      <c r="H64" s="44">
        <v>1165</v>
      </c>
      <c r="I64" s="42" t="s">
        <v>17</v>
      </c>
      <c r="J64" s="42" t="s">
        <v>36</v>
      </c>
      <c r="K64" s="44">
        <v>377</v>
      </c>
      <c r="L64" s="42" t="s">
        <v>17</v>
      </c>
      <c r="M64" s="42" t="s">
        <v>49</v>
      </c>
      <c r="N64" s="42" t="s">
        <v>38</v>
      </c>
    </row>
    <row r="65" spans="1:14">
      <c r="B65" s="35" t="s">
        <v>32</v>
      </c>
      <c r="C65" s="15">
        <f>SUM(C53:C64)</f>
        <v>223286572.75</v>
      </c>
    </row>
    <row r="66" spans="1:14">
      <c r="B66" s="36" t="s">
        <v>33</v>
      </c>
      <c r="C66" s="16">
        <v>21893500</v>
      </c>
      <c r="E66" s="16"/>
    </row>
    <row r="67" spans="1:14">
      <c r="B67" s="35" t="s">
        <v>34</v>
      </c>
      <c r="C67" s="16">
        <v>67358289.75</v>
      </c>
    </row>
    <row r="68" spans="1:14">
      <c r="B68" s="36" t="s">
        <v>35</v>
      </c>
      <c r="C68" s="16">
        <f>+C65+C66-C67</f>
        <v>177821783</v>
      </c>
      <c r="D68">
        <v>177821783</v>
      </c>
      <c r="E68" s="16">
        <f>+C68-D68</f>
        <v>0</v>
      </c>
    </row>
    <row r="69" spans="1:14" s="54" customFormat="1">
      <c r="A69" s="50" t="s">
        <v>14</v>
      </c>
      <c r="B69" s="50" t="s">
        <v>15</v>
      </c>
      <c r="C69" s="51">
        <v>800592</v>
      </c>
      <c r="D69" s="51">
        <v>800592</v>
      </c>
      <c r="E69" s="52">
        <v>104121469</v>
      </c>
      <c r="F69" s="53">
        <v>45153.639849537001</v>
      </c>
      <c r="G69" s="50" t="s">
        <v>16</v>
      </c>
      <c r="H69" s="52">
        <v>1166</v>
      </c>
      <c r="I69" s="50" t="s">
        <v>17</v>
      </c>
      <c r="J69" s="50" t="s">
        <v>39</v>
      </c>
      <c r="K69" s="52">
        <v>29882021</v>
      </c>
      <c r="L69" s="50" t="s">
        <v>17</v>
      </c>
      <c r="M69" s="50" t="s">
        <v>111</v>
      </c>
      <c r="N69" s="50" t="s">
        <v>39</v>
      </c>
    </row>
    <row r="70" spans="1:14">
      <c r="A70" s="46" t="s">
        <v>14</v>
      </c>
      <c r="B70" s="46" t="s">
        <v>15</v>
      </c>
      <c r="C70" s="47">
        <v>4277827</v>
      </c>
      <c r="D70" s="47">
        <v>4277827</v>
      </c>
      <c r="E70" s="48">
        <v>104629846</v>
      </c>
      <c r="F70" s="49">
        <v>45153.755289351902</v>
      </c>
      <c r="G70" s="46" t="s">
        <v>16</v>
      </c>
      <c r="H70" s="48">
        <v>1167</v>
      </c>
      <c r="I70" s="46" t="s">
        <v>17</v>
      </c>
      <c r="J70" s="46" t="s">
        <v>109</v>
      </c>
      <c r="K70" s="48">
        <v>377</v>
      </c>
      <c r="L70" s="46" t="s">
        <v>17</v>
      </c>
      <c r="M70" s="46" t="s">
        <v>112</v>
      </c>
      <c r="N70" s="46" t="s">
        <v>113</v>
      </c>
    </row>
    <row r="71" spans="1:14">
      <c r="A71" s="42" t="s">
        <v>14</v>
      </c>
      <c r="B71" s="42" t="s">
        <v>15</v>
      </c>
      <c r="C71" s="43">
        <v>20000000</v>
      </c>
      <c r="D71" s="43">
        <v>20000000</v>
      </c>
      <c r="E71" s="44">
        <v>105854363</v>
      </c>
      <c r="F71" s="45">
        <v>45154.408391203702</v>
      </c>
      <c r="G71" s="42" t="s">
        <v>16</v>
      </c>
      <c r="H71" s="44">
        <v>1168</v>
      </c>
      <c r="I71" s="42" t="s">
        <v>17</v>
      </c>
      <c r="J71" s="42" t="s">
        <v>23</v>
      </c>
      <c r="K71" s="44">
        <v>377</v>
      </c>
      <c r="L71" s="42" t="s">
        <v>17</v>
      </c>
      <c r="M71" s="42" t="s">
        <v>24</v>
      </c>
      <c r="N71" s="42" t="s">
        <v>114</v>
      </c>
    </row>
    <row r="72" spans="1:14" s="54" customFormat="1">
      <c r="A72" s="50" t="s">
        <v>14</v>
      </c>
      <c r="B72" s="50" t="s">
        <v>15</v>
      </c>
      <c r="C72" s="51">
        <v>10038513</v>
      </c>
      <c r="D72" s="51">
        <v>10038513</v>
      </c>
      <c r="E72" s="52">
        <v>106815323</v>
      </c>
      <c r="F72" s="53">
        <v>45154.676053240699</v>
      </c>
      <c r="G72" s="50" t="s">
        <v>16</v>
      </c>
      <c r="H72" s="52">
        <v>1172</v>
      </c>
      <c r="I72" s="50" t="s">
        <v>17</v>
      </c>
      <c r="J72" s="50" t="s">
        <v>41</v>
      </c>
      <c r="K72" s="52">
        <v>1</v>
      </c>
      <c r="L72" s="50" t="s">
        <v>17</v>
      </c>
      <c r="M72" s="50" t="s">
        <v>115</v>
      </c>
      <c r="N72" s="50" t="s">
        <v>43</v>
      </c>
    </row>
    <row r="73" spans="1:14">
      <c r="A73" s="42" t="s">
        <v>14</v>
      </c>
      <c r="B73" s="42" t="s">
        <v>15</v>
      </c>
      <c r="C73" s="43">
        <v>1169693</v>
      </c>
      <c r="D73" s="43">
        <v>1169693</v>
      </c>
      <c r="E73" s="44">
        <v>108736427</v>
      </c>
      <c r="F73" s="45">
        <v>45155.625069444402</v>
      </c>
      <c r="G73" s="42" t="s">
        <v>16</v>
      </c>
      <c r="H73" s="44">
        <v>1173</v>
      </c>
      <c r="I73" s="42" t="s">
        <v>17</v>
      </c>
      <c r="J73" s="42" t="s">
        <v>48</v>
      </c>
      <c r="K73" s="44">
        <v>377</v>
      </c>
      <c r="L73" s="42" t="s">
        <v>17</v>
      </c>
      <c r="M73" s="42" t="s">
        <v>116</v>
      </c>
      <c r="N73" s="42" t="s">
        <v>50</v>
      </c>
    </row>
    <row r="74" spans="1:14">
      <c r="A74" s="46" t="s">
        <v>14</v>
      </c>
      <c r="B74" s="46" t="s">
        <v>15</v>
      </c>
      <c r="C74" s="47">
        <v>15444336</v>
      </c>
      <c r="D74" s="47">
        <v>15444336</v>
      </c>
      <c r="E74" s="48">
        <v>109206281</v>
      </c>
      <c r="F74" s="49">
        <v>45155.780277777798</v>
      </c>
      <c r="G74" s="46" t="s">
        <v>16</v>
      </c>
      <c r="H74" s="48">
        <v>1175</v>
      </c>
      <c r="I74" s="46" t="s">
        <v>17</v>
      </c>
      <c r="J74" s="46" t="s">
        <v>110</v>
      </c>
      <c r="K74" s="48">
        <v>377</v>
      </c>
      <c r="L74" s="46" t="s">
        <v>17</v>
      </c>
      <c r="M74" s="46" t="s">
        <v>24</v>
      </c>
      <c r="N74" s="46" t="s">
        <v>117</v>
      </c>
    </row>
    <row r="75" spans="1:14">
      <c r="B75" s="35" t="s">
        <v>32</v>
      </c>
      <c r="C75" s="15">
        <f>SUM(C69:C74)</f>
        <v>51730961</v>
      </c>
    </row>
    <row r="76" spans="1:14">
      <c r="B76" s="36" t="s">
        <v>33</v>
      </c>
      <c r="C76" s="15">
        <v>177821783</v>
      </c>
      <c r="E76" s="15"/>
    </row>
    <row r="77" spans="1:14">
      <c r="B77" s="35" t="s">
        <v>34</v>
      </c>
      <c r="C77" s="15">
        <v>214108408</v>
      </c>
    </row>
    <row r="78" spans="1:14">
      <c r="B78" s="36" t="s">
        <v>35</v>
      </c>
      <c r="C78" s="16">
        <f>C75+C76-C77</f>
        <v>15444336</v>
      </c>
      <c r="D78">
        <v>15444336</v>
      </c>
      <c r="E78" s="16">
        <f>+C78-D78</f>
        <v>0</v>
      </c>
    </row>
    <row r="79" spans="1:14">
      <c r="A79" s="42" t="s">
        <v>14</v>
      </c>
      <c r="B79" s="42" t="s">
        <v>15</v>
      </c>
      <c r="C79" s="43">
        <v>1465820.63</v>
      </c>
      <c r="D79" s="43">
        <v>1465820.63</v>
      </c>
      <c r="E79" s="44">
        <v>114715640</v>
      </c>
      <c r="F79" s="45">
        <v>45160.338981481502</v>
      </c>
      <c r="G79" s="42" t="s">
        <v>16</v>
      </c>
      <c r="H79" s="44">
        <v>1176</v>
      </c>
      <c r="I79" s="42" t="s">
        <v>17</v>
      </c>
      <c r="J79" s="42" t="s">
        <v>60</v>
      </c>
      <c r="K79" s="44">
        <v>377</v>
      </c>
      <c r="L79" s="42" t="s">
        <v>17</v>
      </c>
      <c r="M79" s="42" t="s">
        <v>52</v>
      </c>
      <c r="N79" s="42" t="s">
        <v>61</v>
      </c>
    </row>
    <row r="80" spans="1:14">
      <c r="A80" s="46" t="s">
        <v>14</v>
      </c>
      <c r="B80" s="46" t="s">
        <v>15</v>
      </c>
      <c r="C80" s="47">
        <v>1160000</v>
      </c>
      <c r="D80" s="47">
        <v>1160000</v>
      </c>
      <c r="E80" s="48">
        <v>115360739</v>
      </c>
      <c r="F80" s="49">
        <v>45160.542523148099</v>
      </c>
      <c r="G80" s="46" t="s">
        <v>16</v>
      </c>
      <c r="H80" s="48">
        <v>1178</v>
      </c>
      <c r="I80" s="46" t="s">
        <v>17</v>
      </c>
      <c r="J80" s="46" t="s">
        <v>23</v>
      </c>
      <c r="K80" s="48">
        <v>377</v>
      </c>
      <c r="L80" s="46" t="s">
        <v>17</v>
      </c>
      <c r="M80" s="46" t="s">
        <v>24</v>
      </c>
      <c r="N80" s="46" t="s">
        <v>118</v>
      </c>
    </row>
    <row r="81" spans="1:14">
      <c r="A81" s="42" t="s">
        <v>14</v>
      </c>
      <c r="B81" s="42" t="s">
        <v>15</v>
      </c>
      <c r="C81" s="43">
        <v>10603000</v>
      </c>
      <c r="D81" s="43">
        <v>10603000</v>
      </c>
      <c r="E81" s="44">
        <v>115693878</v>
      </c>
      <c r="F81" s="45">
        <v>45160.645439814798</v>
      </c>
      <c r="G81" s="42" t="s">
        <v>16</v>
      </c>
      <c r="H81" s="44">
        <v>1179</v>
      </c>
      <c r="I81" s="42" t="s">
        <v>17</v>
      </c>
      <c r="J81" s="42" t="s">
        <v>23</v>
      </c>
      <c r="K81" s="44">
        <v>377</v>
      </c>
      <c r="L81" s="42" t="s">
        <v>17</v>
      </c>
      <c r="M81" s="42" t="s">
        <v>24</v>
      </c>
      <c r="N81" s="42" t="s">
        <v>119</v>
      </c>
    </row>
    <row r="82" spans="1:14">
      <c r="A82" s="46" t="s">
        <v>14</v>
      </c>
      <c r="B82" s="46" t="s">
        <v>15</v>
      </c>
      <c r="C82" s="47">
        <v>2544720</v>
      </c>
      <c r="D82" s="47">
        <v>2544720</v>
      </c>
      <c r="E82" s="48">
        <v>116905305</v>
      </c>
      <c r="F82" s="49">
        <v>45161.418217592603</v>
      </c>
      <c r="G82" s="46" t="s">
        <v>16</v>
      </c>
      <c r="H82" s="48">
        <v>1180</v>
      </c>
      <c r="I82" s="46" t="s">
        <v>17</v>
      </c>
      <c r="J82" s="46" t="s">
        <v>120</v>
      </c>
      <c r="K82" s="48">
        <v>377</v>
      </c>
      <c r="L82" s="46" t="s">
        <v>17</v>
      </c>
      <c r="M82" s="46" t="s">
        <v>24</v>
      </c>
      <c r="N82" s="46" t="s">
        <v>121</v>
      </c>
    </row>
    <row r="83" spans="1:14">
      <c r="A83" s="42" t="s">
        <v>14</v>
      </c>
      <c r="B83" s="42" t="s">
        <v>15</v>
      </c>
      <c r="C83" s="43">
        <v>6549141</v>
      </c>
      <c r="D83" s="43">
        <v>6549141</v>
      </c>
      <c r="E83" s="44">
        <v>117048652</v>
      </c>
      <c r="F83" s="45">
        <v>45161.461331018501</v>
      </c>
      <c r="G83" s="42" t="s">
        <v>16</v>
      </c>
      <c r="H83" s="44">
        <v>1181</v>
      </c>
      <c r="I83" s="42" t="s">
        <v>17</v>
      </c>
      <c r="J83" s="42" t="s">
        <v>66</v>
      </c>
      <c r="K83" s="44">
        <v>1</v>
      </c>
      <c r="L83" s="42" t="s">
        <v>17</v>
      </c>
      <c r="M83" s="42" t="s">
        <v>122</v>
      </c>
      <c r="N83" s="42" t="s">
        <v>68</v>
      </c>
    </row>
    <row r="84" spans="1:14">
      <c r="A84" s="46" t="s">
        <v>14</v>
      </c>
      <c r="B84" s="46" t="s">
        <v>15</v>
      </c>
      <c r="C84" s="47">
        <v>500000</v>
      </c>
      <c r="D84" s="47">
        <v>500000</v>
      </c>
      <c r="E84" s="48">
        <v>118038365</v>
      </c>
      <c r="F84" s="49">
        <v>45161.789537037002</v>
      </c>
      <c r="G84" s="46" t="s">
        <v>16</v>
      </c>
      <c r="H84" s="48">
        <v>1182</v>
      </c>
      <c r="I84" s="46" t="s">
        <v>17</v>
      </c>
      <c r="J84" s="46" t="s">
        <v>69</v>
      </c>
      <c r="K84" s="48">
        <v>377</v>
      </c>
      <c r="L84" s="46" t="s">
        <v>17</v>
      </c>
      <c r="M84" s="46" t="s">
        <v>19</v>
      </c>
      <c r="N84" s="46" t="s">
        <v>70</v>
      </c>
    </row>
    <row r="85" spans="1:14">
      <c r="A85" s="42" t="s">
        <v>14</v>
      </c>
      <c r="B85" s="42" t="s">
        <v>15</v>
      </c>
      <c r="C85" s="43">
        <v>2380000</v>
      </c>
      <c r="D85" s="43">
        <v>2380000</v>
      </c>
      <c r="E85" s="44">
        <v>127026850</v>
      </c>
      <c r="F85" s="45">
        <v>45167.513171296298</v>
      </c>
      <c r="G85" s="42" t="s">
        <v>16</v>
      </c>
      <c r="H85" s="44">
        <v>1183</v>
      </c>
      <c r="I85" s="42" t="s">
        <v>17</v>
      </c>
      <c r="J85" s="42" t="s">
        <v>51</v>
      </c>
      <c r="K85" s="44">
        <v>377</v>
      </c>
      <c r="L85" s="42" t="s">
        <v>17</v>
      </c>
      <c r="M85" s="42" t="s">
        <v>19</v>
      </c>
      <c r="N85" s="42" t="s">
        <v>53</v>
      </c>
    </row>
    <row r="86" spans="1:14">
      <c r="A86" s="46" t="s">
        <v>14</v>
      </c>
      <c r="B86" s="46" t="s">
        <v>15</v>
      </c>
      <c r="C86" s="47">
        <v>7175880</v>
      </c>
      <c r="D86" s="47">
        <v>7175880</v>
      </c>
      <c r="E86" s="48">
        <v>127405051</v>
      </c>
      <c r="F86" s="49">
        <v>45167.636238425897</v>
      </c>
      <c r="G86" s="46" t="s">
        <v>16</v>
      </c>
      <c r="H86" s="48">
        <v>1185</v>
      </c>
      <c r="I86" s="46" t="s">
        <v>17</v>
      </c>
      <c r="J86" s="46" t="s">
        <v>123</v>
      </c>
      <c r="K86" s="48">
        <v>377</v>
      </c>
      <c r="L86" s="46" t="s">
        <v>17</v>
      </c>
      <c r="M86" s="46" t="s">
        <v>124</v>
      </c>
      <c r="N86" s="46" t="s">
        <v>125</v>
      </c>
    </row>
    <row r="87" spans="1:14">
      <c r="A87" s="42" t="s">
        <v>14</v>
      </c>
      <c r="B87" s="42" t="s">
        <v>15</v>
      </c>
      <c r="C87" s="43">
        <v>5326100</v>
      </c>
      <c r="D87" s="43">
        <v>5326100</v>
      </c>
      <c r="E87" s="44">
        <v>128923570</v>
      </c>
      <c r="F87" s="45">
        <v>45168.463240740697</v>
      </c>
      <c r="G87" s="42" t="s">
        <v>16</v>
      </c>
      <c r="H87" s="44">
        <v>1191</v>
      </c>
      <c r="I87" s="42" t="s">
        <v>17</v>
      </c>
      <c r="J87" s="42" t="s">
        <v>126</v>
      </c>
      <c r="K87" s="44">
        <v>377</v>
      </c>
      <c r="L87" s="42" t="s">
        <v>17</v>
      </c>
      <c r="M87" s="42" t="s">
        <v>24</v>
      </c>
      <c r="N87" s="42" t="s">
        <v>127</v>
      </c>
    </row>
    <row r="88" spans="1:14">
      <c r="A88" s="46" t="s">
        <v>14</v>
      </c>
      <c r="B88" s="46" t="s">
        <v>15</v>
      </c>
      <c r="C88" s="47">
        <v>735551</v>
      </c>
      <c r="D88" s="47">
        <v>735551</v>
      </c>
      <c r="E88" s="48">
        <v>129071484</v>
      </c>
      <c r="F88" s="49">
        <v>45168.4995486111</v>
      </c>
      <c r="G88" s="46" t="s">
        <v>16</v>
      </c>
      <c r="H88" s="48">
        <v>1192</v>
      </c>
      <c r="I88" s="46" t="s">
        <v>17</v>
      </c>
      <c r="J88" s="46" t="s">
        <v>128</v>
      </c>
      <c r="K88" s="48">
        <v>377</v>
      </c>
      <c r="L88" s="46" t="s">
        <v>17</v>
      </c>
      <c r="M88" s="46" t="s">
        <v>24</v>
      </c>
      <c r="N88" s="46" t="s">
        <v>129</v>
      </c>
    </row>
    <row r="89" spans="1:14">
      <c r="A89" s="42" t="s">
        <v>14</v>
      </c>
      <c r="B89" s="42" t="s">
        <v>15</v>
      </c>
      <c r="C89" s="43">
        <v>500000</v>
      </c>
      <c r="D89" s="43">
        <v>500000</v>
      </c>
      <c r="E89" s="44">
        <v>130228122</v>
      </c>
      <c r="F89" s="45">
        <v>45168.787743055596</v>
      </c>
      <c r="G89" s="42" t="s">
        <v>16</v>
      </c>
      <c r="H89" s="44">
        <v>1193</v>
      </c>
      <c r="I89" s="42" t="s">
        <v>17</v>
      </c>
      <c r="J89" s="42" t="s">
        <v>29</v>
      </c>
      <c r="K89" s="44">
        <v>24082021</v>
      </c>
      <c r="L89" s="42" t="s">
        <v>17</v>
      </c>
      <c r="M89" s="42" t="s">
        <v>130</v>
      </c>
      <c r="N89" s="42" t="s">
        <v>31</v>
      </c>
    </row>
    <row r="90" spans="1:14">
      <c r="A90" s="46" t="s">
        <v>14</v>
      </c>
      <c r="B90" s="46" t="s">
        <v>15</v>
      </c>
      <c r="C90" s="47">
        <v>953952</v>
      </c>
      <c r="D90" s="47">
        <v>953952</v>
      </c>
      <c r="E90" s="48">
        <v>131579567</v>
      </c>
      <c r="F90" s="49">
        <v>45169.480567129598</v>
      </c>
      <c r="G90" s="46" t="s">
        <v>16</v>
      </c>
      <c r="H90" s="48">
        <v>1194</v>
      </c>
      <c r="I90" s="46" t="s">
        <v>17</v>
      </c>
      <c r="J90" s="46" t="s">
        <v>56</v>
      </c>
      <c r="K90" s="48">
        <v>377</v>
      </c>
      <c r="L90" s="46" t="s">
        <v>17</v>
      </c>
      <c r="M90" s="46" t="s">
        <v>131</v>
      </c>
      <c r="N90" s="46" t="s">
        <v>58</v>
      </c>
    </row>
    <row r="91" spans="1:14">
      <c r="A91" s="42" t="s">
        <v>14</v>
      </c>
      <c r="B91" s="42" t="s">
        <v>15</v>
      </c>
      <c r="C91" s="43">
        <v>1000000</v>
      </c>
      <c r="D91" s="43">
        <v>1000000</v>
      </c>
      <c r="E91" s="44">
        <v>132206525</v>
      </c>
      <c r="F91" s="45">
        <v>45169.627615740697</v>
      </c>
      <c r="G91" s="42" t="s">
        <v>16</v>
      </c>
      <c r="H91" s="44">
        <v>1195</v>
      </c>
      <c r="I91" s="42" t="s">
        <v>17</v>
      </c>
      <c r="J91" s="42" t="s">
        <v>132</v>
      </c>
      <c r="K91" s="44">
        <v>377</v>
      </c>
      <c r="L91" s="42" t="s">
        <v>17</v>
      </c>
      <c r="M91" s="42" t="s">
        <v>24</v>
      </c>
      <c r="N91" s="42" t="s">
        <v>133</v>
      </c>
    </row>
    <row r="92" spans="1:14">
      <c r="B92" s="55" t="s">
        <v>32</v>
      </c>
      <c r="C92" s="16">
        <v>40894164.630000003</v>
      </c>
    </row>
    <row r="93" spans="1:14">
      <c r="B93" s="56" t="s">
        <v>33</v>
      </c>
      <c r="C93" s="16">
        <v>15444336</v>
      </c>
    </row>
    <row r="94" spans="1:14">
      <c r="B94" s="55" t="s">
        <v>34</v>
      </c>
      <c r="C94" s="16">
        <v>56338500.630000003</v>
      </c>
      <c r="D94">
        <v>18071483</v>
      </c>
      <c r="E94">
        <v>38267017.630000003</v>
      </c>
    </row>
    <row r="95" spans="1:14">
      <c r="B95" s="56" t="s">
        <v>35</v>
      </c>
      <c r="C95" s="1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2023-07-10T15:59:57Z</dcterms:created>
  <dcterms:modified xsi:type="dcterms:W3CDTF">2023-09-13T16:30:16Z</dcterms:modified>
</cp:coreProperties>
</file>