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-120" yWindow="-120" windowWidth="20730" windowHeight="11160"/>
  </bookViews>
  <sheets>
    <sheet name="Facturas" sheetId="1" r:id="rId1"/>
    <sheet name="Hoja1" sheetId="2" r:id="rId2"/>
  </sheets>
  <definedNames>
    <definedName name="_xlnm._FilterDatabase" localSheetId="0" hidden="1">Facturas!$A$1:$N$127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2" l="1"/>
  <c r="C206" i="1"/>
  <c r="G28" i="2"/>
  <c r="G22" i="2"/>
  <c r="G16" i="2"/>
  <c r="G10" i="2"/>
  <c r="G4" i="2"/>
  <c r="C16" i="2" l="1"/>
  <c r="C159" i="1"/>
  <c r="D11" i="2"/>
  <c r="D5" i="2"/>
  <c r="B14" i="2"/>
  <c r="B9" i="2"/>
  <c r="B5" i="2"/>
  <c r="C124" i="1" l="1"/>
  <c r="C105" i="1" l="1"/>
  <c r="C67" i="1" l="1"/>
  <c r="C68" i="1" l="1"/>
  <c r="C70" i="1" s="1"/>
  <c r="C106" i="1" s="1"/>
  <c r="C108" i="1" l="1"/>
  <c r="C125" i="1" l="1"/>
  <c r="C127" i="1" l="1"/>
  <c r="C160" i="1" s="1"/>
  <c r="C162" i="1" l="1"/>
  <c r="C207" i="1" s="1"/>
  <c r="C209" i="1" l="1"/>
</calcChain>
</file>

<file path=xl/sharedStrings.xml><?xml version="1.0" encoding="utf-8"?>
<sst xmlns="http://schemas.openxmlformats.org/spreadsheetml/2006/main" count="1720" uniqueCount="365">
  <si>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</si>
  <si>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</si>
  <si>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</si>
  <si>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</si>
  <si>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</si>
  <si>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</si>
  <si>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</si>
  <si>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</si>
  <si>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</si>
  <si>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</si>
  <si>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</si>
  <si>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</si>
  <si>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</si>
  <si>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</si>
  <si>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</si>
  <si>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</si>
  <si>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</si>
  <si>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</si>
  <si>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acuerdo de pago</t>
  </si>
  <si>
    <t>275</t>
  </si>
  <si>
    <t>IVÁN GERARDO JÁCOME GUTIÉRREZ</t>
  </si>
  <si>
    <t>pago por perdida de carnet</t>
  </si>
  <si>
    <t>100</t>
  </si>
  <si>
    <t>JOSE ELIAS CUBIDES CASAS</t>
  </si>
  <si>
    <t xml:space="preserve">canon mayo 2021 restaurante bunker fiscalia medellin </t>
  </si>
  <si>
    <t>287</t>
  </si>
  <si>
    <t>GRUPO AMDA</t>
  </si>
  <si>
    <t>Pago Camara Web</t>
  </si>
  <si>
    <t>176</t>
  </si>
  <si>
    <t>Luis Mendez Bernal</t>
  </si>
  <si>
    <t>Solicitud de carne fiscalía general de la nacion por perdida</t>
  </si>
  <si>
    <t>Luis Carlos Claros Laverde</t>
  </si>
  <si>
    <t>REPOSICION CARNE FISCALIA</t>
  </si>
  <si>
    <t>Nelson Raul Mayorga Hernandez</t>
  </si>
  <si>
    <t>Pago de indemnizacion afectado la póliza 21-43-101018811</t>
  </si>
  <si>
    <t>266</t>
  </si>
  <si>
    <t>Seguros del estado</t>
  </si>
  <si>
    <t>CTA COBRO CPT20210519944</t>
  </si>
  <si>
    <t>143</t>
  </si>
  <si>
    <t>MUNICIPIO DE FUNDACION</t>
  </si>
  <si>
    <t>CUOTA PARTE MES DE MAYO 21</t>
  </si>
  <si>
    <t>ESE HOSPITAL INTEGRADO SABANA DE TORRES</t>
  </si>
  <si>
    <t>Caso 133455</t>
  </si>
  <si>
    <t>374</t>
  </si>
  <si>
    <t>SERVICIOS POSTALES NACIONALES</t>
  </si>
  <si>
    <t xml:space="preserve">SANCION-RESOL 1982 </t>
  </si>
  <si>
    <t>300700011459</t>
  </si>
  <si>
    <t>ASEOVIL LTDA</t>
  </si>
  <si>
    <t>pago sancion resolucion #0000 por ley 1445</t>
  </si>
  <si>
    <t>426</t>
  </si>
  <si>
    <t>Susana Faciolince Gómez</t>
  </si>
  <si>
    <t>Reint capital e intereses cred vvda Secc Cordoba CC34996500 Mayo 2021</t>
  </si>
  <si>
    <t>Fiscalía General de la Nación - Noroccidental</t>
  </si>
  <si>
    <t>35% tramites ante runt/2016</t>
  </si>
  <si>
    <t>municipio de chinchina</t>
  </si>
  <si>
    <t>multa resolucion PARL002765-27/05/16 SUP.NAL SALUD</t>
  </si>
  <si>
    <t>REPOSICION DE CARNET INSTITUCIONAL</t>
  </si>
  <si>
    <t>MAYERLY ELIZABETH GUANCHA JIMENEZ</t>
  </si>
  <si>
    <t>DAÑO CARNÉ INTESTITUCIONAL CÁMARA DE REPRESENTANTES</t>
  </si>
  <si>
    <t>101</t>
  </si>
  <si>
    <t>NICOLÁS RAMIREZ RUBIO</t>
  </si>
  <si>
    <t>Reposición credencial Congreso por deterioro</t>
  </si>
  <si>
    <t>Geyber Garrido Betancourt</t>
  </si>
  <si>
    <t>Bono por no reclamación póliza de Automóviles 1011017 vigencia 14/julio/2019 a 5</t>
  </si>
  <si>
    <t>102</t>
  </si>
  <si>
    <t>LA PREVISORA SA COMPAÑIA DE SEGUROS</t>
  </si>
  <si>
    <t>PAGO CUOTAS PARTES PENSIONALES JULIO CESAR BENITEZ DIAZ CC 70054749</t>
  </si>
  <si>
    <t>261</t>
  </si>
  <si>
    <t>MUNICIPIO DE ARBOLETES</t>
  </si>
  <si>
    <t>Acuerdo de pago</t>
  </si>
  <si>
    <t>403</t>
  </si>
  <si>
    <t>Luis Hernando Rodriguez</t>
  </si>
  <si>
    <t>Desc.nom.mayo sr Anibal Mayorga cc 11342263</t>
  </si>
  <si>
    <t>156</t>
  </si>
  <si>
    <t>Cremil</t>
  </si>
  <si>
    <t>Desc.nom.may sr Edgar Pitre cc 19613801</t>
  </si>
  <si>
    <t xml:space="preserve"> 156</t>
  </si>
  <si>
    <t>Desc.nom.may sr Luis Fernando Sanchez cc 6319857</t>
  </si>
  <si>
    <t>Desc.nom.may sr John Rincon cc 14252213</t>
  </si>
  <si>
    <t>Desc.nom.may sr Leandro Yaluzan cc 5262781</t>
  </si>
  <si>
    <t>Creditos Educativos Contraloría General de la República</t>
  </si>
  <si>
    <t>11132</t>
  </si>
  <si>
    <t>CARLOS ALBERTO LOAIZA TORO</t>
  </si>
  <si>
    <t>Desc.nom.may sr Henry Salazar cc 79500565</t>
  </si>
  <si>
    <t>Desc.nom.may sr Carlos Torres cc 83231473</t>
  </si>
  <si>
    <t>Desc.nom.may sr Jairo Guerrero cc 18125854</t>
  </si>
  <si>
    <t>Desc.nom.may sr Reinaldo Ardila cc 91362271</t>
  </si>
  <si>
    <t>Desc.nom.may sr Luis Jorge Malaver cc 80540618</t>
  </si>
  <si>
    <t>Desc.nom.may sr Plinio Garcia cc 79293270</t>
  </si>
  <si>
    <t>157</t>
  </si>
  <si>
    <t>Desc.nom.may sr Jose Martinez cc 14252317</t>
  </si>
  <si>
    <t>Desc.nom.may sr Lucio Rincon cc 17655780</t>
  </si>
  <si>
    <t>Desc.nom.may sr John Bedoya cc 15338778</t>
  </si>
  <si>
    <t>Desc.nom.may sr Antonio Ruiz cc 72236435</t>
  </si>
  <si>
    <t>Desc.nom.may sr Juan Cabrera cc 79052312</t>
  </si>
  <si>
    <t>Desc.nom.may sr Robert Otalvaro cc 10004272</t>
  </si>
  <si>
    <t>Desc.nom.may sr Luis Salamanca cc 91445108</t>
  </si>
  <si>
    <t>Desc.nom.may sr Jair Alban cc 7252564</t>
  </si>
  <si>
    <t>Desc.nom.may sr Martin Rocha cc 12602770</t>
  </si>
  <si>
    <t>Desc.nom.may sr Jaime Calderon cc 80365074</t>
  </si>
  <si>
    <t>300700011459 RES 00411/2020</t>
  </si>
  <si>
    <t>377</t>
  </si>
  <si>
    <t>LTOGER SAS</t>
  </si>
  <si>
    <t>Pago por pérdida de carnet</t>
  </si>
  <si>
    <t>Sergio Alonso Rincon Arias</t>
  </si>
  <si>
    <t>Cobro coactivo 2016-0003</t>
  </si>
  <si>
    <t>376</t>
  </si>
  <si>
    <t>Ismael Sora Sanchez</t>
  </si>
  <si>
    <t>Intereses resolución 2056 de 2019</t>
  </si>
  <si>
    <t>399</t>
  </si>
  <si>
    <t>KEY MARKET SAS</t>
  </si>
  <si>
    <t>William Deogracias Barrera Gomez</t>
  </si>
  <si>
    <t>SOLICITUD DE COPIAS FISCALIA GENERAL DE LA NACIÓN</t>
  </si>
  <si>
    <t>SYS INVESTMENTS SAS</t>
  </si>
  <si>
    <t>INTERERSES SINIESTRO: BO-2020-221-10</t>
  </si>
  <si>
    <t xml:space="preserve">Liberty seguros </t>
  </si>
  <si>
    <t>ARRIENDO JUN 2021</t>
  </si>
  <si>
    <t>COMCEL SA</t>
  </si>
  <si>
    <t>Cuota 5 de 12 ZFB</t>
  </si>
  <si>
    <t>333</t>
  </si>
  <si>
    <t>ZONA FRANCA DE BARRANQUILLA SA</t>
  </si>
  <si>
    <t>Indexacion cuota 6 de 12 - MINCIT</t>
  </si>
  <si>
    <t>2-363-2021</t>
  </si>
  <si>
    <t>CLUB DEPORTIVO ATLETICO HUILA S.A.</t>
  </si>
  <si>
    <t>Pago alquiler campos deportivos CAR Junio Escuela Santa Fe</t>
  </si>
  <si>
    <t>SANTA FE DE BOGOTA SAS</t>
  </si>
  <si>
    <t xml:space="preserve">JANIER ALDREI ESCOBAR SALAZAR </t>
  </si>
  <si>
    <t xml:space="preserve">arrendamiento casa transito </t>
  </si>
  <si>
    <t>138</t>
  </si>
  <si>
    <t>Otras multas y sanciones Superfinanciera</t>
  </si>
  <si>
    <t>365</t>
  </si>
  <si>
    <t>Javier Fernando Ribero Espinosa</t>
  </si>
  <si>
    <t>pago embargo registraduría nacional</t>
  </si>
  <si>
    <t>285</t>
  </si>
  <si>
    <t>Verónica Virginia Pastrana</t>
  </si>
  <si>
    <t>800037021-7 HOSPITAL DEPARTAMENTAL DE GRANADA ESE</t>
  </si>
  <si>
    <t>JULY JOHANA PENAGOS PINTO</t>
  </si>
  <si>
    <t xml:space="preserve">Resolución N° 2016 de 2019 por medio de la cual se declara el incumplimiento de </t>
  </si>
  <si>
    <t>SEGUROS DEL ESTADO</t>
  </si>
  <si>
    <t>TTL</t>
  </si>
  <si>
    <t>CUOTA PARTE PENSIONAL MES DE ABRIL 2021</t>
  </si>
  <si>
    <t>MUNICIPIO DE CHOCONTA</t>
  </si>
  <si>
    <t xml:space="preserve">CARNE FISCALIA </t>
  </si>
  <si>
    <t xml:space="preserve">ANDRES FELIPE VASQUEZ UMAÑA </t>
  </si>
  <si>
    <t>Gastos de Publicacion</t>
  </si>
  <si>
    <t>150</t>
  </si>
  <si>
    <t>Inmunizadora de Maderas de Colombia Ltda</t>
  </si>
  <si>
    <t xml:space="preserve">Pago de multa proceso </t>
  </si>
  <si>
    <t>SKY DEL NORTE SAS</t>
  </si>
  <si>
    <t>SB</t>
  </si>
  <si>
    <t>SA</t>
  </si>
  <si>
    <t>DB</t>
  </si>
  <si>
    <t xml:space="preserve">NO CUMPLE CON LA ESTRUCTURA DE 3 DIGITOS QUEDA CON PORTAFOLIO CERO (000) </t>
  </si>
  <si>
    <t>POR EL HORARIO SE CARGARA EL PROXIMO DIA HABIL</t>
  </si>
  <si>
    <t>Multa</t>
  </si>
  <si>
    <t>277</t>
  </si>
  <si>
    <t>Bolivia Del Rosario García Salazar</t>
  </si>
  <si>
    <t>Multa coldeportes</t>
  </si>
  <si>
    <t>Milley Alejandra Romero</t>
  </si>
  <si>
    <t>Otras multas y tasas superfinanciera</t>
  </si>
  <si>
    <t>Jorge Eduardo Silva Marín</t>
  </si>
  <si>
    <t xml:space="preserve">Pago carné Fiscalía </t>
  </si>
  <si>
    <t xml:space="preserve">María Fernanda Céspedes Hernández </t>
  </si>
  <si>
    <t>MULTA DIAN</t>
  </si>
  <si>
    <t>364</t>
  </si>
  <si>
    <t>EDUARDO MENDEZ</t>
  </si>
  <si>
    <t>REPOSICION CARNET F.G.N. POR PÉRDIDA</t>
  </si>
  <si>
    <t>MARIA YANET MAYA MOGOLLON</t>
  </si>
  <si>
    <t>PAGO PERDIDA CARNET</t>
  </si>
  <si>
    <t xml:space="preserve">YESICA FERNANDA CELADA GONZALEZ </t>
  </si>
  <si>
    <t>CARTAS PARTES PENSIONALES</t>
  </si>
  <si>
    <t>ALCALDIA DE CARTAGENA</t>
  </si>
  <si>
    <t xml:space="preserve">300700011459 AÑO 2021 CORRESPONDIENTE AL FIVICOT </t>
  </si>
  <si>
    <t>VIGILANCIA Y SEGURIDAD CELTAS LTDA</t>
  </si>
  <si>
    <t xml:space="preserve">PAGO CUOTA No 6 JUNIO -Dilexpo </t>
  </si>
  <si>
    <t>DILEXPO Y CIA LTDA</t>
  </si>
  <si>
    <t>CUOTAS PARTES ABRIL NELSON</t>
  </si>
  <si>
    <t>MUNICIPIO DE LA PLAYA</t>
  </si>
  <si>
    <t>Depósitos Judiciales GDCC-2021-000004 de 01/06/2021</t>
  </si>
  <si>
    <t>MINISTERIO DE COMERCIO INDUSTRIA Y TURISMO</t>
  </si>
  <si>
    <t>PERDIDA DE CARNE</t>
  </si>
  <si>
    <t>ALEX JOSE CASTELLANOS GALVAN</t>
  </si>
  <si>
    <t>Contribución ley 418</t>
  </si>
  <si>
    <t>11289</t>
  </si>
  <si>
    <t>Gobernación de Antioquia</t>
  </si>
  <si>
    <t>reposicion de carnet congreso</t>
  </si>
  <si>
    <t>Mauricio Jair Pabon Caicedo</t>
  </si>
  <si>
    <t>cta cobro 20210520076</t>
  </si>
  <si>
    <t xml:space="preserve">Municipio de Tocaima </t>
  </si>
  <si>
    <t>pago carnet fiscalia</t>
  </si>
  <si>
    <t>459</t>
  </si>
  <si>
    <t>Sandra Lilian Murillo Toledo</t>
  </si>
  <si>
    <t>Embargado</t>
  </si>
  <si>
    <t>DARIO WILLIAM CHAVEZ GARCIA</t>
  </si>
  <si>
    <t>PROCESO PENAL  470016001021201209168 TEMIS 24194</t>
  </si>
  <si>
    <t>YADIRA MERCEDES BARROS</t>
  </si>
  <si>
    <t>50 copias</t>
  </si>
  <si>
    <t>JUAN MANUEL RETTIZ AMAYA</t>
  </si>
  <si>
    <t xml:space="preserve"> 101</t>
  </si>
  <si>
    <t>diana paola herrera nuñez</t>
  </si>
  <si>
    <t>copia expediente admin sentencia Marco Antonio Saenz Saavedra</t>
  </si>
  <si>
    <t>avance sentencias sas</t>
  </si>
  <si>
    <t>CUOTA PARTE PENSIONAL MES DE MAYO 2021</t>
  </si>
  <si>
    <t>COPIA CARNET</t>
  </si>
  <si>
    <t>CARLOS ARMANDO COLLAZOS BARRIOS</t>
  </si>
  <si>
    <t>Arriendo mes de junio 2021</t>
  </si>
  <si>
    <t>INNSTORE SAS</t>
  </si>
  <si>
    <t>Pago de cuotas partes pensionales adeudadas a la Unidad de Gestión Pensional y P</t>
  </si>
  <si>
    <t>POLITECNICO COLOMBIANO JAIME ISAZA CADAVID</t>
  </si>
  <si>
    <t>Fotocopias - FISCALIA GENERAL DE LA NACIÓN</t>
  </si>
  <si>
    <t>LUIS HERNANDO CASTELLANOS FONSECA</t>
  </si>
  <si>
    <t>Cuotas partes mes de Marzo/2021 CAPRECOM</t>
  </si>
  <si>
    <t>Municipio de Bucaramanga</t>
  </si>
  <si>
    <t>Cuotas partes mes de Abril/2021 CAPRECOM</t>
  </si>
  <si>
    <t>REPOSICION PERFORADORA SEMI INDUSTRIAL LEITZ REF 5180</t>
  </si>
  <si>
    <t>DAVID MAURICIO ZALAMEA LAVERDE</t>
  </si>
  <si>
    <t xml:space="preserve">TRD 431 </t>
  </si>
  <si>
    <t>MUNICIPIO DE ACACIAS</t>
  </si>
  <si>
    <t>6 CUOTA PGO CANON ALIVIO ARR MIN OTRO SI N6</t>
  </si>
  <si>
    <t>ZOFRANCA SA</t>
  </si>
  <si>
    <t>6 CUOTA PGO IPC MAS IVA ALIVIO ARR MINCIT OTRO SI N6</t>
  </si>
  <si>
    <t>Miguel Angel Moreno Becerra</t>
  </si>
  <si>
    <t xml:space="preserve">Duplicado carnet </t>
  </si>
  <si>
    <t>CARLOS RODRIGUEZ</t>
  </si>
  <si>
    <t>Cobro intereses multa impuesta en la ACS-SNEG-040-2019 Resolución 2055 de 2019</t>
  </si>
  <si>
    <t>INSTITUCIONAL STAR SERVICES LTDA</t>
  </si>
  <si>
    <t>CO1.PCCNTR.709129</t>
  </si>
  <si>
    <t>227</t>
  </si>
  <si>
    <t>ASOCIACIÓN LIGA DE NUEVA VIDA</t>
  </si>
  <si>
    <t>PAGO POR PERDIDA DE CARNET</t>
  </si>
  <si>
    <t>REDI ALVARADO LEMUS</t>
  </si>
  <si>
    <t>Depositos Judiciales GDCC-2021-000005 de 15/06/2021</t>
  </si>
  <si>
    <t>PAGO CUOTAS PARTES PENSIONALES JUAN SANCHEZ MUÑOZ No. CCOP 2021-00586</t>
  </si>
  <si>
    <t>374 UGPP GESTION GENERAL</t>
  </si>
  <si>
    <t>MUNICIPIO DE TURMEQUE</t>
  </si>
  <si>
    <t>PAGO CUENTA DE COBRO No. CCOP 2021-00746 MES DE MAYO DE 2021</t>
  </si>
  <si>
    <t>Luis Eduardo Ortega</t>
  </si>
  <si>
    <t>intereses res 057/20</t>
  </si>
  <si>
    <t>florez y alvarez sas</t>
  </si>
  <si>
    <t>Pago sanción resolución E1581 por la ley 1445</t>
  </si>
  <si>
    <t xml:space="preserve">Lina Marcela Ramírez Ospina </t>
  </si>
  <si>
    <t>Carne Institucional</t>
  </si>
  <si>
    <t xml:space="preserve">Jimmy Francisco Guio Caro </t>
  </si>
  <si>
    <t>Miguel Castellanos Ramirez Cuota Parte Pensional</t>
  </si>
  <si>
    <t>SOCIEDAD HOTELERA TEQUENDAMA SA</t>
  </si>
  <si>
    <t xml:space="preserve">Pago por perdida de Carnet </t>
  </si>
  <si>
    <t>JUAN PABLO DUQUE GONZÁLEZ</t>
  </si>
  <si>
    <t>CPT20210419661</t>
  </si>
  <si>
    <t xml:space="preserve">MUNICIPIO DE SIMIJACA </t>
  </si>
  <si>
    <t>pago multa segun resolucion 2329 de 15 junio 2021</t>
  </si>
  <si>
    <t>129</t>
  </si>
  <si>
    <t>HERNANDO URREGO ROJAS</t>
  </si>
  <si>
    <t>cuotas partes pensionales</t>
  </si>
  <si>
    <t>431</t>
  </si>
  <si>
    <t>MUNICIPIO DE YARUMAL</t>
  </si>
  <si>
    <t>437</t>
  </si>
  <si>
    <t>Acuerdo de pago coactivo junio 2021</t>
  </si>
  <si>
    <t>MERY LOZANO PINILLA</t>
  </si>
  <si>
    <t>devolución Beatriz Meira Mora CC 26687938</t>
  </si>
  <si>
    <t>ugpp</t>
  </si>
  <si>
    <t>Res 158 ACS-SNEG-004-2021</t>
  </si>
  <si>
    <t>PRODUCTOS DE SEGURIDAD S.A.</t>
  </si>
  <si>
    <t>Reembolso Convenio No.147</t>
  </si>
  <si>
    <t>EDWIN ALBERTO ALVAREZ LORA</t>
  </si>
  <si>
    <t>0012-2021</t>
  </si>
  <si>
    <t>FUNDACION VIVE COLOMBIA</t>
  </si>
  <si>
    <t>Caso 134709</t>
  </si>
  <si>
    <t>0012-2021 art 134</t>
  </si>
  <si>
    <t>Sanción</t>
  </si>
  <si>
    <t>Fortius s.a corredores</t>
  </si>
  <si>
    <t>Resolución 1951 del 16 de octubre de 2019, por medio de la cual se declaró el in</t>
  </si>
  <si>
    <t>William Castellanos Rodriguez</t>
  </si>
  <si>
    <t>Reintegro PAI</t>
  </si>
  <si>
    <t>ESE METROSALUD</t>
  </si>
  <si>
    <t>multa</t>
  </si>
  <si>
    <t>comercializadora jarvan pys sas</t>
  </si>
  <si>
    <t>pago por pérdida de carnet</t>
  </si>
  <si>
    <t>Murary Alberto Castillo Fuentes</t>
  </si>
  <si>
    <t>Equipos y mantenimiento SAS</t>
  </si>
  <si>
    <t>pago total de la deuda</t>
  </si>
  <si>
    <t>MUNICIPIO DE REMOLINO MAGDALENA</t>
  </si>
  <si>
    <t>BEATRIZ ELENA SUÁREZ DUQUE</t>
  </si>
  <si>
    <t>RESOLUCION 0297 2021 FIVICOT</t>
  </si>
  <si>
    <t>ARQUBIK DISEÑO Y CONSTRUCCION SAS</t>
  </si>
  <si>
    <t>CUOTAS PARTES JUBILATORIAS JOSE FELIX DE JESUS ROBLEDO CC 70099663</t>
  </si>
  <si>
    <t>MUNICIPIO DE MEDELLIN</t>
  </si>
  <si>
    <t>Pago Cuotas partes 2021 MINTIC</t>
  </si>
  <si>
    <t>MUNICIPIO DE SAN ANDRES DE SOTAVENTO</t>
  </si>
  <si>
    <t>ALQUILER CANCHAS JUNIO 2021</t>
  </si>
  <si>
    <t>AZUL &amp; BLANCO MILLONARIOS FC SA</t>
  </si>
  <si>
    <t>CUOTA PARTE SEGÚN CUENTA DE COBRO CPT20210620489 JUAN JOSE LOPEZ CC 19075710</t>
  </si>
  <si>
    <t>MUNICIPIO DE VENTAQUEMADA</t>
  </si>
  <si>
    <t>cuotas partes pensionales ESTHER CAMPOS</t>
  </si>
  <si>
    <t>HOSPITAL SAN RAFAEL FACATATIVA</t>
  </si>
  <si>
    <t>RESOLUCION 1102 DE 22/06/21 fivicot</t>
  </si>
  <si>
    <t xml:space="preserve">GALERIA MONTEYANA SAS </t>
  </si>
  <si>
    <t>Copia carné funcionario FGN</t>
  </si>
  <si>
    <t>Mary Yannet Pardo Pardo</t>
  </si>
  <si>
    <t>Pago coactivo junio</t>
  </si>
  <si>
    <t>José Rubén Rivas López</t>
  </si>
  <si>
    <t>pago sancion resolucion 192 de 2021 ministerio trabajo  fivicot</t>
  </si>
  <si>
    <t>FUNERARIA BETANCUR SAS</t>
  </si>
  <si>
    <t>FACILIDAD DE PAGO DIAN PAGO CUOTA JUN 30 2021</t>
  </si>
  <si>
    <t>IRENE ROBLEDO STRAUSS</t>
  </si>
  <si>
    <t>HILDA STRAUSS CORTISSOZ</t>
  </si>
  <si>
    <t>PAGO POR PERDIDA DE CARNÉ</t>
  </si>
  <si>
    <t>ALBERTO LUCAS BARRERA CABRERA</t>
  </si>
  <si>
    <t>uso  incorrecto de suero antirrabico</t>
  </si>
  <si>
    <t xml:space="preserve">carolina palacios recalde </t>
  </si>
  <si>
    <t>CUOTA PARTE MES DE MAYO</t>
  </si>
  <si>
    <t>MUNICIPIO DE MACHETA</t>
  </si>
  <si>
    <t xml:space="preserve">COPIA EXPEDIENTE PROCESO </t>
  </si>
  <si>
    <t>JUAN CARLOS GARRIDO GONZALEZ</t>
  </si>
  <si>
    <t>Rafael Ernesto Ferrer Padrón</t>
  </si>
  <si>
    <t>pago perdida de carnet</t>
  </si>
  <si>
    <t>JESSICA LILIANA ROMERO</t>
  </si>
  <si>
    <t>Reint capital e intereses cred vvda Secc Cordoba CC34996500</t>
  </si>
  <si>
    <t>Gobernacion del Tolima</t>
  </si>
  <si>
    <t>PROCESO 2-434-2021</t>
  </si>
  <si>
    <t>INDUSTRIA COLOMBIANA DE CONFECCIONES</t>
  </si>
  <si>
    <t>RESOLUCION No 0423 del 29 de NOVIEMBRE DE 2019 (FIVICOT)</t>
  </si>
  <si>
    <t>LADRILLERA QUINDIO S.A.S.</t>
  </si>
  <si>
    <t>cancelación costas procesales 61011110 403</t>
  </si>
  <si>
    <t>José Rafael Vela Montaña</t>
  </si>
  <si>
    <t>Pago por perdida de carnet</t>
  </si>
  <si>
    <t>Belfor Fabio Garcia Henao</t>
  </si>
  <si>
    <t>PROCESO ADMINISTRATIVO COBRO COACTIVO 046 2021</t>
  </si>
  <si>
    <t xml:space="preserve">INSTITUTO DE TRANSITO Y TRANSPORTE DE ACACIAS </t>
  </si>
  <si>
    <t>RESOLUCION 20213040014555 LIQ ESPECIES VENALES CUPLS</t>
  </si>
  <si>
    <t>Cuota parte Junio</t>
  </si>
  <si>
    <t>kevin fernando henao martinez</t>
  </si>
  <si>
    <t>RUTH ALICIA ERASO MEJÍA</t>
  </si>
  <si>
    <t>Acuerdo de pago julio 2021</t>
  </si>
  <si>
    <t>Hermando Rodriguez</t>
  </si>
  <si>
    <t>REINTEGRO SANCIÓN E INTERESES PAGADOS POR EL CONTRIBUYENTE RAMOS PAJA CARLOS AND</t>
  </si>
  <si>
    <t>DIAN FONDO ROTATORIO DEVOLUCIONES MEDELLIN</t>
  </si>
  <si>
    <t>PAGO BIOLÓGICO HEPATITIS B PEDIÁTRICA CLÍNICA 94</t>
  </si>
  <si>
    <t>CAJA COLOMBIANA DE SUBSIDIO FAMILIAR COLSUBSIDIO</t>
  </si>
  <si>
    <t>Desc.nom.jun sr Anibal Mayorga cc.11342263</t>
  </si>
  <si>
    <t>cremil</t>
  </si>
  <si>
    <t>Desc.nom.jun.sr Edgar Pitre cc.19613801</t>
  </si>
  <si>
    <t xml:space="preserve">Desc.nom.jun sr Luis Sanchez cc 6319857 </t>
  </si>
  <si>
    <t>Desc.nom.jun.sr Jhon Rincon cc.14252213</t>
  </si>
  <si>
    <t>Depositos JudicialesGDCC-2021-000006 de 22/06/2021</t>
  </si>
  <si>
    <t>cta cobro 2021620475</t>
  </si>
  <si>
    <t>Pago cuotas partes pensionales CAPRECOM mayo 2021</t>
  </si>
  <si>
    <t>Pago alquiler campos deportivos CAR Julio Escuela Santa Fe</t>
  </si>
  <si>
    <t>CLINICA BELO HORIZONTE</t>
  </si>
  <si>
    <t>CLINICA BELO HORIZONTE SAS</t>
  </si>
  <si>
    <t>Resolución N° 1009 del 2021-FIVICOT</t>
  </si>
  <si>
    <t>ASOCIACION MUTUAL BIENESTAR</t>
  </si>
  <si>
    <t>Resolución que impone la multa es 1614 del año 2020</t>
  </si>
  <si>
    <t>NEXARTE SERVICIOS TEMPORALES SA</t>
  </si>
  <si>
    <t>DUPLICADO CARNET FGN TOLIMA</t>
  </si>
  <si>
    <t>NELSON JAVIER SANCHEZ RAMIREZ</t>
  </si>
  <si>
    <t>REPOSICION CARNE FGN</t>
  </si>
  <si>
    <t>ROCIO DEL PILAR CARDOZO MATEUS</t>
  </si>
  <si>
    <t>expediente 6096 170 2019 SANCION</t>
  </si>
  <si>
    <t>CI EDEL GROUP LTDA</t>
  </si>
  <si>
    <t>pago por pérdida de carné</t>
  </si>
  <si>
    <t>Jhon Einer Jurado Bolaños</t>
  </si>
  <si>
    <t>Cuota 7 de 12 ZFB</t>
  </si>
  <si>
    <t>Indexacion cuota 7 de 12 - MINCIT</t>
  </si>
  <si>
    <t>Reembolso subasta virtual 28 abr 2021 - Registraduria</t>
  </si>
  <si>
    <t>Banco Popular - Martillo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</si>
</sst>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000"/>
    <numFmt numFmtId="168" formatCode="_-* #,##0_-;\-* #,##0_-;_-* &quot;-&quot;??_-;_-@_-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2" borderId="2" xfId="0" applyNumberFormat="1" applyFont="1" applyFill="1" applyBorder="1"/>
    <xf numFmtId="4" fontId="0" fillId="0" borderId="0" xfId="0" applyNumberFormat="1" applyFont="1"/>
    <xf numFmtId="167" fontId="0" fillId="0" borderId="0" xfId="0" applyNumberFormat="1" applyFont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39" fontId="5" fillId="4" borderId="3" xfId="1" applyNumberFormat="1" applyFont="1" applyFill="1" applyBorder="1"/>
    <xf numFmtId="164" fontId="0" fillId="0" borderId="0" xfId="0" applyNumberFormat="1" applyFont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6" fontId="2" fillId="6" borderId="1" xfId="0" applyNumberFormat="1" applyFont="1" applyFill="1" applyBorder="1"/>
    <xf numFmtId="0" fontId="0" fillId="7" borderId="0" xfId="0" applyNumberFormat="1" applyFont="1" applyFill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0" borderId="0" xfId="0" applyNumberFormat="1" applyFont="1" applyBorder="1"/>
    <xf numFmtId="164" fontId="6" fillId="0" borderId="0" xfId="0" applyNumberFormat="1" applyFont="1" applyBorder="1"/>
    <xf numFmtId="165" fontId="6" fillId="0" borderId="0" xfId="0" applyNumberFormat="1" applyFont="1" applyBorder="1"/>
    <xf numFmtId="166" fontId="6" fillId="0" borderId="0" xfId="0" applyNumberFormat="1" applyFont="1" applyBorder="1"/>
    <xf numFmtId="0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7" fillId="2" borderId="1" xfId="0" applyNumberFormat="1" applyFont="1" applyFill="1" applyBorder="1"/>
    <xf numFmtId="164" fontId="7" fillId="2" borderId="1" xfId="0" applyNumberFormat="1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7" fillId="3" borderId="1" xfId="0" applyNumberFormat="1" applyFont="1" applyFill="1" applyBorder="1"/>
    <xf numFmtId="164" fontId="7" fillId="3" borderId="1" xfId="0" applyNumberFormat="1" applyFont="1" applyFill="1" applyBorder="1"/>
    <xf numFmtId="165" fontId="7" fillId="3" borderId="1" xfId="0" applyNumberFormat="1" applyFont="1" applyFill="1" applyBorder="1"/>
    <xf numFmtId="166" fontId="7" fillId="3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43" fontId="0" fillId="0" borderId="0" xfId="1" applyFont="1"/>
    <xf numFmtId="43" fontId="0" fillId="8" borderId="0" xfId="1" applyFont="1" applyFill="1"/>
    <xf numFmtId="0" fontId="0" fillId="0" borderId="0" xfId="0" applyNumberFormat="1" applyFont="1" applyAlignment="1">
      <alignment horizontal="left"/>
    </xf>
    <xf numFmtId="164" fontId="2" fillId="8" borderId="1" xfId="0" applyNumberFormat="1" applyFont="1" applyFill="1" applyBorder="1"/>
    <xf numFmtId="168" fontId="0" fillId="0" borderId="0" xfId="1" applyNumberFormat="1" applyFont="1"/>
    <xf numFmtId="168" fontId="0" fillId="0" borderId="0" xfId="0" applyNumberFormat="1" applyFont="1"/>
    <xf numFmtId="0" fontId="2" fillId="2" borderId="1" xfId="0" applyNumberFormat="1" applyFont="1" applyFill="1" applyBorder="1" applyAlignment="1">
      <alignment horizontal="left"/>
    </xf>
    <xf numFmtId="0" fontId="6" fillId="9" borderId="1" xfId="0" applyNumberFormat="1" applyFont="1" applyFill="1" applyBorder="1"/>
    <xf numFmtId="164" fontId="6" fillId="9" borderId="1" xfId="0" applyNumberFormat="1" applyFont="1" applyFill="1" applyBorder="1"/>
    <xf numFmtId="165" fontId="6" fillId="9" borderId="1" xfId="0" applyNumberFormat="1" applyFont="1" applyFill="1" applyBorder="1"/>
    <xf numFmtId="166" fontId="6" fillId="9" borderId="1" xfId="0" applyNumberFormat="1" applyFont="1" applyFill="1" applyBorder="1"/>
    <xf numFmtId="0" fontId="0" fillId="9" borderId="0" xfId="0" applyNumberFormat="1" applyFont="1" applyFill="1"/>
    <xf numFmtId="0" fontId="2" fillId="10" borderId="1" xfId="0" applyNumberFormat="1" applyFont="1" applyFill="1" applyBorder="1"/>
    <xf numFmtId="164" fontId="2" fillId="10" borderId="1" xfId="0" applyNumberFormat="1" applyFont="1" applyFill="1" applyBorder="1"/>
    <xf numFmtId="165" fontId="2" fillId="10" borderId="1" xfId="0" applyNumberFormat="1" applyFont="1" applyFill="1" applyBorder="1"/>
    <xf numFmtId="166" fontId="2" fillId="10" borderId="1" xfId="0" applyNumberFormat="1" applyFont="1" applyFill="1" applyBorder="1"/>
    <xf numFmtId="0" fontId="0" fillId="10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234</xdr:row>
      <xdr:rowOff>0</xdr:rowOff>
    </xdr:from>
    <xdr:to>
      <xdr:col>9</xdr:col>
      <xdr:colOff>427623</xdr:colOff>
      <xdr:row>243</xdr:row>
      <xdr:rowOff>56929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144780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" customWidth="1"/>
    <col min="4" max="4" width="17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8.42578125" customWidth="1"/>
    <col min="11" max="11" width="20.5703125" customWidth="1"/>
    <col min="12" max="12" width="48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139</v>
      </c>
      <c r="C2" s="11">
        <v>0</v>
      </c>
      <c r="K2" s="12"/>
    </row>
    <row r="3" spans="1:14" s="17" customFormat="1">
      <c r="A3" s="13" t="s">
        <v>14</v>
      </c>
      <c r="B3" s="13" t="s">
        <v>15</v>
      </c>
      <c r="C3" s="14">
        <v>526995</v>
      </c>
      <c r="D3" s="14">
        <v>526995</v>
      </c>
      <c r="E3" s="15">
        <v>1004089805</v>
      </c>
      <c r="F3" s="16">
        <v>44344.523564814801</v>
      </c>
      <c r="G3" s="13" t="s">
        <v>16</v>
      </c>
      <c r="H3" s="15">
        <v>2147</v>
      </c>
      <c r="I3" s="13" t="s">
        <v>17</v>
      </c>
      <c r="J3" s="13" t="s">
        <v>140</v>
      </c>
      <c r="K3" s="13" t="s">
        <v>43</v>
      </c>
      <c r="L3" s="13" t="s">
        <v>141</v>
      </c>
      <c r="M3" s="13" t="s">
        <v>17</v>
      </c>
      <c r="N3" s="13" t="s">
        <v>17</v>
      </c>
    </row>
    <row r="4" spans="1:14" s="17" customFormat="1">
      <c r="A4" s="13" t="s">
        <v>14</v>
      </c>
      <c r="B4" s="13" t="s">
        <v>15</v>
      </c>
      <c r="C4" s="14">
        <v>30000</v>
      </c>
      <c r="D4" s="14">
        <v>30000</v>
      </c>
      <c r="E4" s="15">
        <v>1004216545</v>
      </c>
      <c r="F4" s="16">
        <v>44344.584212962996</v>
      </c>
      <c r="G4" s="13" t="s">
        <v>16</v>
      </c>
      <c r="H4" s="15">
        <v>2148</v>
      </c>
      <c r="I4" s="13" t="s">
        <v>17</v>
      </c>
      <c r="J4" s="13" t="s">
        <v>142</v>
      </c>
      <c r="K4" s="13" t="s">
        <v>25</v>
      </c>
      <c r="L4" s="13" t="s">
        <v>143</v>
      </c>
      <c r="M4" s="13" t="s">
        <v>17</v>
      </c>
      <c r="N4" s="13" t="s">
        <v>17</v>
      </c>
    </row>
    <row r="5" spans="1:14" s="17" customFormat="1">
      <c r="A5" s="13" t="s">
        <v>14</v>
      </c>
      <c r="B5" s="13" t="s">
        <v>15</v>
      </c>
      <c r="C5" s="14">
        <v>67053</v>
      </c>
      <c r="D5" s="14">
        <v>67053</v>
      </c>
      <c r="E5" s="15">
        <v>1004306453</v>
      </c>
      <c r="F5" s="16">
        <v>44344.620439814797</v>
      </c>
      <c r="G5" s="13" t="s">
        <v>16</v>
      </c>
      <c r="H5" s="15">
        <v>2149</v>
      </c>
      <c r="I5" s="13" t="s">
        <v>17</v>
      </c>
      <c r="J5" s="13" t="s">
        <v>144</v>
      </c>
      <c r="K5" s="13" t="s">
        <v>145</v>
      </c>
      <c r="L5" s="13" t="s">
        <v>146</v>
      </c>
      <c r="M5" s="13" t="s">
        <v>17</v>
      </c>
      <c r="N5" s="13" t="s">
        <v>17</v>
      </c>
    </row>
    <row r="6" spans="1:14" s="17" customFormat="1">
      <c r="A6" s="13" t="s">
        <v>14</v>
      </c>
      <c r="B6" s="13" t="s">
        <v>15</v>
      </c>
      <c r="C6" s="14">
        <v>13650000</v>
      </c>
      <c r="D6" s="14">
        <v>13650000</v>
      </c>
      <c r="E6" s="15">
        <v>1004309678</v>
      </c>
      <c r="F6" s="16">
        <v>44344.621678240699</v>
      </c>
      <c r="G6" s="13" t="s">
        <v>16</v>
      </c>
      <c r="H6" s="15">
        <v>2150</v>
      </c>
      <c r="I6" s="13" t="s">
        <v>17</v>
      </c>
      <c r="J6" s="13" t="s">
        <v>147</v>
      </c>
      <c r="K6" s="13" t="s">
        <v>119</v>
      </c>
      <c r="L6" s="13" t="s">
        <v>148</v>
      </c>
      <c r="M6" s="13" t="s">
        <v>17</v>
      </c>
      <c r="N6" s="13" t="s">
        <v>17</v>
      </c>
    </row>
    <row r="7" spans="1:14">
      <c r="A7" s="2" t="s">
        <v>14</v>
      </c>
      <c r="B7" s="2" t="s">
        <v>15</v>
      </c>
      <c r="C7" s="4">
        <v>500000</v>
      </c>
      <c r="D7" s="4">
        <v>500000</v>
      </c>
      <c r="E7" s="6">
        <v>1005508000</v>
      </c>
      <c r="F7" s="8">
        <v>44345.6499652778</v>
      </c>
      <c r="G7" s="2" t="s">
        <v>16</v>
      </c>
      <c r="H7" s="6">
        <v>2153</v>
      </c>
      <c r="I7" s="2" t="s">
        <v>17</v>
      </c>
      <c r="J7" s="2" t="s">
        <v>18</v>
      </c>
      <c r="K7" s="2" t="s">
        <v>19</v>
      </c>
      <c r="L7" s="2" t="s">
        <v>20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51708</v>
      </c>
      <c r="D8" s="5">
        <v>51708</v>
      </c>
      <c r="E8" s="7">
        <v>1005890536</v>
      </c>
      <c r="F8" s="9">
        <v>44346.410787036999</v>
      </c>
      <c r="G8" s="3" t="s">
        <v>16</v>
      </c>
      <c r="H8" s="7">
        <v>2154</v>
      </c>
      <c r="I8" s="3" t="s">
        <v>17</v>
      </c>
      <c r="J8" s="3" t="s">
        <v>21</v>
      </c>
      <c r="K8" s="3" t="s">
        <v>22</v>
      </c>
      <c r="L8" s="3" t="s">
        <v>23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2115000</v>
      </c>
      <c r="D9" s="4">
        <v>2115000</v>
      </c>
      <c r="E9" s="6">
        <v>1006255265</v>
      </c>
      <c r="F9" s="8">
        <v>44346.799733796302</v>
      </c>
      <c r="G9" s="2" t="s">
        <v>16</v>
      </c>
      <c r="H9" s="6">
        <v>2155</v>
      </c>
      <c r="I9" s="2" t="s">
        <v>17</v>
      </c>
      <c r="J9" s="2" t="s">
        <v>24</v>
      </c>
      <c r="K9" s="2" t="s">
        <v>25</v>
      </c>
      <c r="L9" s="2" t="s">
        <v>26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82343</v>
      </c>
      <c r="D10" s="5">
        <v>82343</v>
      </c>
      <c r="E10" s="7">
        <v>1006820996</v>
      </c>
      <c r="F10" s="9">
        <v>44347.469236111101</v>
      </c>
      <c r="G10" s="3" t="s">
        <v>16</v>
      </c>
      <c r="H10" s="7">
        <v>2157</v>
      </c>
      <c r="I10" s="3" t="s">
        <v>17</v>
      </c>
      <c r="J10" s="3" t="s">
        <v>27</v>
      </c>
      <c r="K10" s="3" t="s">
        <v>28</v>
      </c>
      <c r="L10" s="3" t="s">
        <v>29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30000</v>
      </c>
      <c r="D11" s="4">
        <v>30000</v>
      </c>
      <c r="E11" s="6">
        <v>1006900350</v>
      </c>
      <c r="F11" s="8">
        <v>44347.496215277803</v>
      </c>
      <c r="G11" s="2" t="s">
        <v>16</v>
      </c>
      <c r="H11" s="6">
        <v>2158</v>
      </c>
      <c r="I11" s="2" t="s">
        <v>17</v>
      </c>
      <c r="J11" s="2" t="s">
        <v>30</v>
      </c>
      <c r="K11" s="2" t="s">
        <v>25</v>
      </c>
      <c r="L11" s="2" t="s">
        <v>31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30000</v>
      </c>
      <c r="D12" s="5">
        <v>30000</v>
      </c>
      <c r="E12" s="7">
        <v>1007018558</v>
      </c>
      <c r="F12" s="9">
        <v>44347.5413078704</v>
      </c>
      <c r="G12" s="3" t="s">
        <v>16</v>
      </c>
      <c r="H12" s="7">
        <v>2159</v>
      </c>
      <c r="I12" s="3" t="s">
        <v>17</v>
      </c>
      <c r="J12" s="3" t="s">
        <v>32</v>
      </c>
      <c r="K12" s="3" t="s">
        <v>25</v>
      </c>
      <c r="L12" s="3" t="s">
        <v>33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43624822</v>
      </c>
      <c r="D13" s="4">
        <v>43624822</v>
      </c>
      <c r="E13" s="6">
        <v>1007091421</v>
      </c>
      <c r="F13" s="8">
        <v>44347.571250000001</v>
      </c>
      <c r="G13" s="2" t="s">
        <v>16</v>
      </c>
      <c r="H13" s="6">
        <v>2160</v>
      </c>
      <c r="I13" s="2" t="s">
        <v>17</v>
      </c>
      <c r="J13" s="2" t="s">
        <v>34</v>
      </c>
      <c r="K13" s="2" t="s">
        <v>35</v>
      </c>
      <c r="L13" s="2" t="s">
        <v>36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634878</v>
      </c>
      <c r="D14" s="5">
        <v>634878</v>
      </c>
      <c r="E14" s="7">
        <v>1007348216</v>
      </c>
      <c r="F14" s="9">
        <v>44347.660289351901</v>
      </c>
      <c r="G14" s="3" t="s">
        <v>16</v>
      </c>
      <c r="H14" s="7">
        <v>2161</v>
      </c>
      <c r="I14" s="3" t="s">
        <v>17</v>
      </c>
      <c r="J14" s="3" t="s">
        <v>37</v>
      </c>
      <c r="K14" s="3" t="s">
        <v>38</v>
      </c>
      <c r="L14" s="3" t="s">
        <v>39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217964</v>
      </c>
      <c r="D15" s="4">
        <v>217964</v>
      </c>
      <c r="E15" s="6">
        <v>1007401804</v>
      </c>
      <c r="F15" s="8">
        <v>44347.677928240701</v>
      </c>
      <c r="G15" s="2" t="s">
        <v>16</v>
      </c>
      <c r="H15" s="6">
        <v>2162</v>
      </c>
      <c r="I15" s="2" t="s">
        <v>17</v>
      </c>
      <c r="J15" s="2" t="s">
        <v>40</v>
      </c>
      <c r="K15" s="2" t="s">
        <v>28</v>
      </c>
      <c r="L15" s="2" t="s">
        <v>41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3592200</v>
      </c>
      <c r="D16" s="5">
        <v>3592200</v>
      </c>
      <c r="E16" s="7">
        <v>1007403237</v>
      </c>
      <c r="F16" s="9">
        <v>44347.678402777798</v>
      </c>
      <c r="G16" s="3" t="s">
        <v>16</v>
      </c>
      <c r="H16" s="7">
        <v>2163</v>
      </c>
      <c r="I16" s="3" t="s">
        <v>17</v>
      </c>
      <c r="J16" s="3" t="s">
        <v>42</v>
      </c>
      <c r="K16" s="3" t="s">
        <v>43</v>
      </c>
      <c r="L16" s="3" t="s">
        <v>44</v>
      </c>
      <c r="M16" s="3" t="s">
        <v>17</v>
      </c>
      <c r="N16" s="3" t="s">
        <v>17</v>
      </c>
    </row>
    <row r="17" spans="1:14" s="26" customFormat="1">
      <c r="A17" s="22" t="s">
        <v>14</v>
      </c>
      <c r="B17" s="22" t="s">
        <v>15</v>
      </c>
      <c r="C17" s="23">
        <v>8700000</v>
      </c>
      <c r="D17" s="23">
        <v>8700000</v>
      </c>
      <c r="E17" s="24">
        <v>1007483018</v>
      </c>
      <c r="F17" s="31">
        <v>44347.706493055601</v>
      </c>
      <c r="G17" s="22" t="s">
        <v>16</v>
      </c>
      <c r="H17" s="24">
        <v>2164</v>
      </c>
      <c r="I17" s="22" t="s">
        <v>17</v>
      </c>
      <c r="J17" s="22" t="s">
        <v>45</v>
      </c>
      <c r="K17" s="22" t="s">
        <v>46</v>
      </c>
      <c r="L17" s="22" t="s">
        <v>47</v>
      </c>
      <c r="M17" s="22" t="s">
        <v>17</v>
      </c>
      <c r="N17" s="22" t="s">
        <v>17</v>
      </c>
    </row>
    <row r="18" spans="1:14">
      <c r="A18" s="3" t="s">
        <v>14</v>
      </c>
      <c r="B18" s="3" t="s">
        <v>15</v>
      </c>
      <c r="C18" s="5">
        <v>5322820</v>
      </c>
      <c r="D18" s="5">
        <v>5322820</v>
      </c>
      <c r="E18" s="7">
        <v>1007574215</v>
      </c>
      <c r="F18" s="9">
        <v>44347.743680555599</v>
      </c>
      <c r="G18" s="3" t="s">
        <v>16</v>
      </c>
      <c r="H18" s="7">
        <v>2165</v>
      </c>
      <c r="I18" s="3" t="s">
        <v>17</v>
      </c>
      <c r="J18" s="3" t="s">
        <v>48</v>
      </c>
      <c r="K18" s="3" t="s">
        <v>49</v>
      </c>
      <c r="L18" s="3" t="s">
        <v>50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210515</v>
      </c>
      <c r="D19" s="4">
        <v>210515</v>
      </c>
      <c r="E19" s="6">
        <v>1007697291</v>
      </c>
      <c r="F19" s="8">
        <v>44347.794432870403</v>
      </c>
      <c r="G19" s="2" t="s">
        <v>16</v>
      </c>
      <c r="H19" s="6">
        <v>2166</v>
      </c>
      <c r="I19" s="2" t="s">
        <v>17</v>
      </c>
      <c r="J19" s="2" t="s">
        <v>51</v>
      </c>
      <c r="K19" s="2" t="s">
        <v>25</v>
      </c>
      <c r="L19" s="2" t="s">
        <v>52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4190500</v>
      </c>
      <c r="D20" s="5">
        <v>4190500</v>
      </c>
      <c r="E20" s="7">
        <v>1008248880</v>
      </c>
      <c r="F20" s="9">
        <v>44348.375520833302</v>
      </c>
      <c r="G20" s="3" t="s">
        <v>16</v>
      </c>
      <c r="H20" s="7">
        <v>2167</v>
      </c>
      <c r="I20" s="3" t="s">
        <v>17</v>
      </c>
      <c r="J20" s="3" t="s">
        <v>53</v>
      </c>
      <c r="K20" s="3" t="s">
        <v>35</v>
      </c>
      <c r="L20" s="3" t="s">
        <v>54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6894550</v>
      </c>
      <c r="D21" s="4">
        <v>6894550</v>
      </c>
      <c r="E21" s="6">
        <v>1008289430</v>
      </c>
      <c r="F21" s="8">
        <v>44348.390798611101</v>
      </c>
      <c r="G21" s="2" t="s">
        <v>16</v>
      </c>
      <c r="H21" s="6">
        <v>2168</v>
      </c>
      <c r="I21" s="2" t="s">
        <v>17</v>
      </c>
      <c r="J21" s="2" t="s">
        <v>55</v>
      </c>
      <c r="K21" s="2" t="s">
        <v>35</v>
      </c>
      <c r="L21" s="2" t="s">
        <v>54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30000</v>
      </c>
      <c r="D22" s="5">
        <v>30000</v>
      </c>
      <c r="E22" s="7">
        <v>1008398577</v>
      </c>
      <c r="F22" s="9">
        <v>44348.428854166697</v>
      </c>
      <c r="G22" s="3" t="s">
        <v>16</v>
      </c>
      <c r="H22" s="7">
        <v>2170</v>
      </c>
      <c r="I22" s="3" t="s">
        <v>17</v>
      </c>
      <c r="J22" s="3" t="s">
        <v>56</v>
      </c>
      <c r="K22" s="3" t="s">
        <v>25</v>
      </c>
      <c r="L22" s="3" t="s">
        <v>57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51708</v>
      </c>
      <c r="D23" s="4">
        <v>51708</v>
      </c>
      <c r="E23" s="6">
        <v>1008555417</v>
      </c>
      <c r="F23" s="8">
        <v>44348.479768518497</v>
      </c>
      <c r="G23" s="2" t="s">
        <v>16</v>
      </c>
      <c r="H23" s="6">
        <v>2172</v>
      </c>
      <c r="I23" s="2" t="s">
        <v>17</v>
      </c>
      <c r="J23" s="2" t="s">
        <v>58</v>
      </c>
      <c r="K23" s="2" t="s">
        <v>59</v>
      </c>
      <c r="L23" s="2" t="s">
        <v>60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51708</v>
      </c>
      <c r="D24" s="5">
        <v>51708</v>
      </c>
      <c r="E24" s="7">
        <v>1008581439</v>
      </c>
      <c r="F24" s="9">
        <v>44348.488171296303</v>
      </c>
      <c r="G24" s="3" t="s">
        <v>16</v>
      </c>
      <c r="H24" s="7">
        <v>2173</v>
      </c>
      <c r="I24" s="3" t="s">
        <v>17</v>
      </c>
      <c r="J24" s="3" t="s">
        <v>61</v>
      </c>
      <c r="K24" s="3" t="s">
        <v>22</v>
      </c>
      <c r="L24" s="3" t="s">
        <v>62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32574233.079999998</v>
      </c>
      <c r="D25" s="4">
        <v>32574233.079999998</v>
      </c>
      <c r="E25" s="6">
        <v>1008682984</v>
      </c>
      <c r="F25" s="8">
        <v>44348.5234375</v>
      </c>
      <c r="G25" s="2" t="s">
        <v>16</v>
      </c>
      <c r="H25" s="6">
        <v>2174</v>
      </c>
      <c r="I25" s="2" t="s">
        <v>17</v>
      </c>
      <c r="J25" s="2" t="s">
        <v>63</v>
      </c>
      <c r="K25" s="2" t="s">
        <v>64</v>
      </c>
      <c r="L25" s="2" t="s">
        <v>65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474381</v>
      </c>
      <c r="D26" s="5">
        <v>474381</v>
      </c>
      <c r="E26" s="7">
        <v>1008883407</v>
      </c>
      <c r="F26" s="9">
        <v>44348.604201388902</v>
      </c>
      <c r="G26" s="3" t="s">
        <v>16</v>
      </c>
      <c r="H26" s="7">
        <v>2175</v>
      </c>
      <c r="I26" s="3" t="s">
        <v>17</v>
      </c>
      <c r="J26" s="3" t="s">
        <v>66</v>
      </c>
      <c r="K26" s="3" t="s">
        <v>67</v>
      </c>
      <c r="L26" s="3" t="s">
        <v>68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1200000</v>
      </c>
      <c r="D27" s="4">
        <v>1200000</v>
      </c>
      <c r="E27" s="6">
        <v>1008886681</v>
      </c>
      <c r="F27" s="8">
        <v>44348.605335648201</v>
      </c>
      <c r="G27" s="2" t="s">
        <v>16</v>
      </c>
      <c r="H27" s="6">
        <v>2176</v>
      </c>
      <c r="I27" s="2" t="s">
        <v>17</v>
      </c>
      <c r="J27" s="2" t="s">
        <v>69</v>
      </c>
      <c r="K27" s="2" t="s">
        <v>70</v>
      </c>
      <c r="L27" s="2" t="s">
        <v>71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1315000</v>
      </c>
      <c r="D28" s="5">
        <v>1315000</v>
      </c>
      <c r="E28" s="7">
        <v>1008943764</v>
      </c>
      <c r="F28" s="9">
        <v>44348.625972222202</v>
      </c>
      <c r="G28" s="3" t="s">
        <v>16</v>
      </c>
      <c r="H28" s="7">
        <v>2177</v>
      </c>
      <c r="I28" s="3" t="s">
        <v>17</v>
      </c>
      <c r="J28" s="3" t="s">
        <v>72</v>
      </c>
      <c r="K28" s="3" t="s">
        <v>73</v>
      </c>
      <c r="L28" s="3" t="s">
        <v>74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134000</v>
      </c>
      <c r="D29" s="4">
        <v>134000</v>
      </c>
      <c r="E29" s="6">
        <v>1008961573</v>
      </c>
      <c r="F29" s="8">
        <v>44348.632442129601</v>
      </c>
      <c r="G29" s="2" t="s">
        <v>16</v>
      </c>
      <c r="H29" s="6">
        <v>2178</v>
      </c>
      <c r="I29" s="2" t="s">
        <v>17</v>
      </c>
      <c r="J29" s="2" t="s">
        <v>75</v>
      </c>
      <c r="K29" s="2" t="s">
        <v>76</v>
      </c>
      <c r="L29" s="2" t="s">
        <v>74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270000</v>
      </c>
      <c r="D30" s="5">
        <v>270000</v>
      </c>
      <c r="E30" s="7">
        <v>1008971810</v>
      </c>
      <c r="F30" s="9">
        <v>44348.636076388902</v>
      </c>
      <c r="G30" s="3" t="s">
        <v>16</v>
      </c>
      <c r="H30" s="7">
        <v>2179</v>
      </c>
      <c r="I30" s="3" t="s">
        <v>17</v>
      </c>
      <c r="J30" s="3" t="s">
        <v>77</v>
      </c>
      <c r="K30" s="3" t="s">
        <v>73</v>
      </c>
      <c r="L30" s="3" t="s">
        <v>74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140000</v>
      </c>
      <c r="D31" s="4">
        <v>140000</v>
      </c>
      <c r="E31" s="6">
        <v>1008977275</v>
      </c>
      <c r="F31" s="8">
        <v>44348.638020833299</v>
      </c>
      <c r="G31" s="2" t="s">
        <v>16</v>
      </c>
      <c r="H31" s="6">
        <v>2180</v>
      </c>
      <c r="I31" s="2" t="s">
        <v>17</v>
      </c>
      <c r="J31" s="2" t="s">
        <v>78</v>
      </c>
      <c r="K31" s="2" t="s">
        <v>73</v>
      </c>
      <c r="L31" s="2" t="s">
        <v>74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65000</v>
      </c>
      <c r="D32" s="5">
        <v>65000</v>
      </c>
      <c r="E32" s="7">
        <v>1008981467</v>
      </c>
      <c r="F32" s="9">
        <v>44348.639537037001</v>
      </c>
      <c r="G32" s="3" t="s">
        <v>16</v>
      </c>
      <c r="H32" s="7">
        <v>2181</v>
      </c>
      <c r="I32" s="3" t="s">
        <v>17</v>
      </c>
      <c r="J32" s="3" t="s">
        <v>79</v>
      </c>
      <c r="K32" s="3" t="s">
        <v>73</v>
      </c>
      <c r="L32" s="3" t="s">
        <v>74</v>
      </c>
      <c r="M32" s="3" t="s">
        <v>17</v>
      </c>
      <c r="N32" s="3" t="s">
        <v>17</v>
      </c>
    </row>
    <row r="33" spans="1:14" s="26" customFormat="1">
      <c r="A33" s="22" t="s">
        <v>14</v>
      </c>
      <c r="B33" s="22" t="s">
        <v>15</v>
      </c>
      <c r="C33" s="23">
        <v>200000</v>
      </c>
      <c r="D33" s="23">
        <v>200000</v>
      </c>
      <c r="E33" s="24">
        <v>1008982290</v>
      </c>
      <c r="F33" s="25">
        <v>44348.639803240701</v>
      </c>
      <c r="G33" s="22" t="s">
        <v>16</v>
      </c>
      <c r="H33" s="24">
        <v>2182</v>
      </c>
      <c r="I33" s="22" t="s">
        <v>17</v>
      </c>
      <c r="J33" s="22" t="s">
        <v>80</v>
      </c>
      <c r="K33" s="22" t="s">
        <v>81</v>
      </c>
      <c r="L33" s="22" t="s">
        <v>82</v>
      </c>
      <c r="M33" s="22" t="s">
        <v>17</v>
      </c>
      <c r="N33" s="22" t="s">
        <v>17</v>
      </c>
    </row>
    <row r="34" spans="1:14">
      <c r="A34" s="3" t="s">
        <v>14</v>
      </c>
      <c r="B34" s="3" t="s">
        <v>15</v>
      </c>
      <c r="C34" s="5">
        <v>250000</v>
      </c>
      <c r="D34" s="5">
        <v>250000</v>
      </c>
      <c r="E34" s="7">
        <v>1008989249</v>
      </c>
      <c r="F34" s="9">
        <v>44348.6421990741</v>
      </c>
      <c r="G34" s="3" t="s">
        <v>16</v>
      </c>
      <c r="H34" s="7">
        <v>2183</v>
      </c>
      <c r="I34" s="3" t="s">
        <v>17</v>
      </c>
      <c r="J34" s="3" t="s">
        <v>83</v>
      </c>
      <c r="K34" s="3" t="s">
        <v>73</v>
      </c>
      <c r="L34" s="3" t="s">
        <v>74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300000</v>
      </c>
      <c r="D35" s="4">
        <v>300000</v>
      </c>
      <c r="E35" s="6">
        <v>1008998006</v>
      </c>
      <c r="F35" s="8">
        <v>44348.645266203697</v>
      </c>
      <c r="G35" s="2" t="s">
        <v>16</v>
      </c>
      <c r="H35" s="6">
        <v>2184</v>
      </c>
      <c r="I35" s="2" t="s">
        <v>17</v>
      </c>
      <c r="J35" s="2" t="s">
        <v>84</v>
      </c>
      <c r="K35" s="2" t="s">
        <v>73</v>
      </c>
      <c r="L35" s="2" t="s">
        <v>74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950000</v>
      </c>
      <c r="D36" s="5">
        <v>950000</v>
      </c>
      <c r="E36" s="7">
        <v>1009003063</v>
      </c>
      <c r="F36" s="9">
        <v>44348.647094907399</v>
      </c>
      <c r="G36" s="3" t="s">
        <v>16</v>
      </c>
      <c r="H36" s="7">
        <v>2185</v>
      </c>
      <c r="I36" s="3" t="s">
        <v>17</v>
      </c>
      <c r="J36" s="3" t="s">
        <v>85</v>
      </c>
      <c r="K36" s="3" t="s">
        <v>73</v>
      </c>
      <c r="L36" s="3" t="s">
        <v>74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800000</v>
      </c>
      <c r="D37" s="4">
        <v>800000</v>
      </c>
      <c r="E37" s="6">
        <v>1009009413</v>
      </c>
      <c r="F37" s="8">
        <v>44348.649351851898</v>
      </c>
      <c r="G37" s="2" t="s">
        <v>16</v>
      </c>
      <c r="H37" s="6">
        <v>2186</v>
      </c>
      <c r="I37" s="2" t="s">
        <v>17</v>
      </c>
      <c r="J37" s="2" t="s">
        <v>86</v>
      </c>
      <c r="K37" s="2" t="s">
        <v>73</v>
      </c>
      <c r="L37" s="2" t="s">
        <v>74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265000</v>
      </c>
      <c r="D38" s="5">
        <v>265000</v>
      </c>
      <c r="E38" s="7">
        <v>1009062093</v>
      </c>
      <c r="F38" s="9">
        <v>44348.668217592603</v>
      </c>
      <c r="G38" s="3" t="s">
        <v>16</v>
      </c>
      <c r="H38" s="7">
        <v>2187</v>
      </c>
      <c r="I38" s="3" t="s">
        <v>17</v>
      </c>
      <c r="J38" s="3" t="s">
        <v>87</v>
      </c>
      <c r="K38" s="3" t="s">
        <v>73</v>
      </c>
      <c r="L38" s="3" t="s">
        <v>74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68000</v>
      </c>
      <c r="D39" s="4">
        <v>68000</v>
      </c>
      <c r="E39" s="6">
        <v>1009068663</v>
      </c>
      <c r="F39" s="8">
        <v>44348.670671296299</v>
      </c>
      <c r="G39" s="2" t="s">
        <v>16</v>
      </c>
      <c r="H39" s="6">
        <v>2188</v>
      </c>
      <c r="I39" s="2" t="s">
        <v>17</v>
      </c>
      <c r="J39" s="2" t="s">
        <v>88</v>
      </c>
      <c r="K39" s="2" t="s">
        <v>89</v>
      </c>
      <c r="L39" s="2" t="s">
        <v>74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115000</v>
      </c>
      <c r="D40" s="5">
        <v>115000</v>
      </c>
      <c r="E40" s="7">
        <v>1009082139</v>
      </c>
      <c r="F40" s="9">
        <v>44348.675543981502</v>
      </c>
      <c r="G40" s="3" t="s">
        <v>16</v>
      </c>
      <c r="H40" s="7">
        <v>2189</v>
      </c>
      <c r="I40" s="3" t="s">
        <v>17</v>
      </c>
      <c r="J40" s="3" t="s">
        <v>90</v>
      </c>
      <c r="K40" s="3" t="s">
        <v>89</v>
      </c>
      <c r="L40" s="3" t="s">
        <v>74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130000</v>
      </c>
      <c r="D41" s="4">
        <v>130000</v>
      </c>
      <c r="E41" s="6">
        <v>1009089422</v>
      </c>
      <c r="F41" s="8">
        <v>44348.678217592598</v>
      </c>
      <c r="G41" s="2" t="s">
        <v>16</v>
      </c>
      <c r="H41" s="6">
        <v>2190</v>
      </c>
      <c r="I41" s="2" t="s">
        <v>17</v>
      </c>
      <c r="J41" s="2" t="s">
        <v>91</v>
      </c>
      <c r="K41" s="2" t="s">
        <v>73</v>
      </c>
      <c r="L41" s="2" t="s">
        <v>74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110000</v>
      </c>
      <c r="D42" s="5">
        <v>110000</v>
      </c>
      <c r="E42" s="7">
        <v>1009101834</v>
      </c>
      <c r="F42" s="9">
        <v>44348.682789351798</v>
      </c>
      <c r="G42" s="3" t="s">
        <v>16</v>
      </c>
      <c r="H42" s="7">
        <v>2191</v>
      </c>
      <c r="I42" s="3" t="s">
        <v>17</v>
      </c>
      <c r="J42" s="3" t="s">
        <v>92</v>
      </c>
      <c r="K42" s="3" t="s">
        <v>73</v>
      </c>
      <c r="L42" s="3" t="s">
        <v>74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316589</v>
      </c>
      <c r="D43" s="4">
        <v>316589</v>
      </c>
      <c r="E43" s="6">
        <v>1009163191</v>
      </c>
      <c r="F43" s="8">
        <v>44348.710370370398</v>
      </c>
      <c r="G43" s="2" t="s">
        <v>16</v>
      </c>
      <c r="H43" s="6">
        <v>2193</v>
      </c>
      <c r="I43" s="2" t="s">
        <v>17</v>
      </c>
      <c r="J43" s="2" t="s">
        <v>93</v>
      </c>
      <c r="K43" s="2" t="s">
        <v>73</v>
      </c>
      <c r="L43" s="2" t="s">
        <v>74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110000</v>
      </c>
      <c r="D44" s="5">
        <v>110000</v>
      </c>
      <c r="E44" s="7">
        <v>1009173909</v>
      </c>
      <c r="F44" s="9">
        <v>44348.713958333297</v>
      </c>
      <c r="G44" s="3" t="s">
        <v>16</v>
      </c>
      <c r="H44" s="7">
        <v>2194</v>
      </c>
      <c r="I44" s="3" t="s">
        <v>17</v>
      </c>
      <c r="J44" s="3" t="s">
        <v>94</v>
      </c>
      <c r="K44" s="3" t="s">
        <v>73</v>
      </c>
      <c r="L44" s="3" t="s">
        <v>74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350000</v>
      </c>
      <c r="D45" s="4">
        <v>350000</v>
      </c>
      <c r="E45" s="6">
        <v>1009178974</v>
      </c>
      <c r="F45" s="8">
        <v>44348.715821759302</v>
      </c>
      <c r="G45" s="2" t="s">
        <v>16</v>
      </c>
      <c r="H45" s="6">
        <v>2195</v>
      </c>
      <c r="I45" s="2" t="s">
        <v>17</v>
      </c>
      <c r="J45" s="2" t="s">
        <v>95</v>
      </c>
      <c r="K45" s="2" t="s">
        <v>73</v>
      </c>
      <c r="L45" s="2" t="s">
        <v>74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75000</v>
      </c>
      <c r="D46" s="5">
        <v>75000</v>
      </c>
      <c r="E46" s="7">
        <v>1009183353</v>
      </c>
      <c r="F46" s="9">
        <v>44348.7175347222</v>
      </c>
      <c r="G46" s="3" t="s">
        <v>16</v>
      </c>
      <c r="H46" s="7">
        <v>2196</v>
      </c>
      <c r="I46" s="3" t="s">
        <v>17</v>
      </c>
      <c r="J46" s="3" t="s">
        <v>96</v>
      </c>
      <c r="K46" s="3" t="s">
        <v>73</v>
      </c>
      <c r="L46" s="3" t="s">
        <v>74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367682</v>
      </c>
      <c r="D47" s="4">
        <v>367682</v>
      </c>
      <c r="E47" s="6">
        <v>1009187112</v>
      </c>
      <c r="F47" s="8">
        <v>44348.719027777799</v>
      </c>
      <c r="G47" s="2" t="s">
        <v>16</v>
      </c>
      <c r="H47" s="6">
        <v>2197</v>
      </c>
      <c r="I47" s="2" t="s">
        <v>17</v>
      </c>
      <c r="J47" s="2" t="s">
        <v>97</v>
      </c>
      <c r="K47" s="2" t="s">
        <v>73</v>
      </c>
      <c r="L47" s="2" t="s">
        <v>74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304096</v>
      </c>
      <c r="D48" s="5">
        <v>304096</v>
      </c>
      <c r="E48" s="7">
        <v>1009192024</v>
      </c>
      <c r="F48" s="9">
        <v>44348.721018518503</v>
      </c>
      <c r="G48" s="3" t="s">
        <v>16</v>
      </c>
      <c r="H48" s="7">
        <v>2198</v>
      </c>
      <c r="I48" s="3" t="s">
        <v>17</v>
      </c>
      <c r="J48" s="3" t="s">
        <v>98</v>
      </c>
      <c r="K48" s="3" t="s">
        <v>73</v>
      </c>
      <c r="L48" s="3" t="s">
        <v>74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315000</v>
      </c>
      <c r="D49" s="4">
        <v>315000</v>
      </c>
      <c r="E49" s="6">
        <v>1009196276</v>
      </c>
      <c r="F49" s="8">
        <v>44348.722708333298</v>
      </c>
      <c r="G49" s="2" t="s">
        <v>16</v>
      </c>
      <c r="H49" s="6">
        <v>2199</v>
      </c>
      <c r="I49" s="2" t="s">
        <v>17</v>
      </c>
      <c r="J49" s="2" t="s">
        <v>99</v>
      </c>
      <c r="K49" s="2" t="s">
        <v>73</v>
      </c>
      <c r="L49" s="2" t="s">
        <v>74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1755606</v>
      </c>
      <c r="D50" s="5">
        <v>1755606</v>
      </c>
      <c r="E50" s="7">
        <v>1009971154</v>
      </c>
      <c r="F50" s="9">
        <v>44349.422037037002</v>
      </c>
      <c r="G50" s="3" t="s">
        <v>16</v>
      </c>
      <c r="H50" s="7">
        <v>2204</v>
      </c>
      <c r="I50" s="3" t="s">
        <v>17</v>
      </c>
      <c r="J50" s="3" t="s">
        <v>100</v>
      </c>
      <c r="K50" s="3" t="s">
        <v>101</v>
      </c>
      <c r="L50" s="3" t="s">
        <v>102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51708</v>
      </c>
      <c r="D51" s="4">
        <v>51708</v>
      </c>
      <c r="E51" s="6">
        <v>1010050092</v>
      </c>
      <c r="F51" s="8">
        <v>44349.450636574104</v>
      </c>
      <c r="G51" s="2" t="s">
        <v>16</v>
      </c>
      <c r="H51" s="6">
        <v>2205</v>
      </c>
      <c r="I51" s="2" t="s">
        <v>17</v>
      </c>
      <c r="J51" s="2" t="s">
        <v>103</v>
      </c>
      <c r="K51" s="2" t="s">
        <v>22</v>
      </c>
      <c r="L51" s="2" t="s">
        <v>104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16813200</v>
      </c>
      <c r="D52" s="5">
        <v>16813200</v>
      </c>
      <c r="E52" s="7">
        <v>1010631378</v>
      </c>
      <c r="F52" s="9">
        <v>44349.675787036998</v>
      </c>
      <c r="G52" s="3" t="s">
        <v>16</v>
      </c>
      <c r="H52" s="7">
        <v>2207</v>
      </c>
      <c r="I52" s="3" t="s">
        <v>17</v>
      </c>
      <c r="J52" s="3" t="s">
        <v>105</v>
      </c>
      <c r="K52" s="3" t="s">
        <v>106</v>
      </c>
      <c r="L52" s="3" t="s">
        <v>107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495394</v>
      </c>
      <c r="D53" s="4">
        <v>495394</v>
      </c>
      <c r="E53" s="6">
        <v>1010673958</v>
      </c>
      <c r="F53" s="8">
        <v>44349.692743055602</v>
      </c>
      <c r="G53" s="2" t="s">
        <v>16</v>
      </c>
      <c r="H53" s="6">
        <v>2208</v>
      </c>
      <c r="I53" s="2" t="s">
        <v>17</v>
      </c>
      <c r="J53" s="2" t="s">
        <v>108</v>
      </c>
      <c r="K53" s="2" t="s">
        <v>109</v>
      </c>
      <c r="L53" s="2" t="s">
        <v>110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51708</v>
      </c>
      <c r="D54" s="5">
        <v>51708</v>
      </c>
      <c r="E54" s="7">
        <v>1010731873</v>
      </c>
      <c r="F54" s="9">
        <v>44349.719664351898</v>
      </c>
      <c r="G54" s="3" t="s">
        <v>16</v>
      </c>
      <c r="H54" s="7">
        <v>2209</v>
      </c>
      <c r="I54" s="3" t="s">
        <v>17</v>
      </c>
      <c r="J54" s="3" t="s">
        <v>103</v>
      </c>
      <c r="K54" s="3" t="s">
        <v>22</v>
      </c>
      <c r="L54" s="3" t="s">
        <v>111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3300</v>
      </c>
      <c r="D55" s="4">
        <v>3300</v>
      </c>
      <c r="E55" s="6">
        <v>1011649220</v>
      </c>
      <c r="F55" s="8">
        <v>44350.496956018498</v>
      </c>
      <c r="G55" s="2" t="s">
        <v>16</v>
      </c>
      <c r="H55" s="6">
        <v>2210</v>
      </c>
      <c r="I55" s="2" t="s">
        <v>17</v>
      </c>
      <c r="J55" s="2" t="s">
        <v>112</v>
      </c>
      <c r="K55" s="2" t="s">
        <v>25</v>
      </c>
      <c r="L55" s="2" t="s">
        <v>113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500664</v>
      </c>
      <c r="D56" s="5">
        <v>500664</v>
      </c>
      <c r="E56" s="7">
        <v>1011836095</v>
      </c>
      <c r="F56" s="9">
        <v>44350.580254629604</v>
      </c>
      <c r="G56" s="3" t="s">
        <v>16</v>
      </c>
      <c r="H56" s="7">
        <v>2211</v>
      </c>
      <c r="I56" s="3" t="s">
        <v>17</v>
      </c>
      <c r="J56" s="3" t="s">
        <v>114</v>
      </c>
      <c r="K56" s="3" t="s">
        <v>109</v>
      </c>
      <c r="L56" s="3" t="s">
        <v>115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10320977</v>
      </c>
      <c r="D57" s="4">
        <v>10320977</v>
      </c>
      <c r="E57" s="6">
        <v>1012017196</v>
      </c>
      <c r="F57" s="8">
        <v>44350.652372685203</v>
      </c>
      <c r="G57" s="2" t="s">
        <v>16</v>
      </c>
      <c r="H57" s="6">
        <v>2212</v>
      </c>
      <c r="I57" s="2" t="s">
        <v>17</v>
      </c>
      <c r="J57" s="2" t="s">
        <v>116</v>
      </c>
      <c r="K57" s="2" t="s">
        <v>22</v>
      </c>
      <c r="L57" s="2" t="s">
        <v>117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467428405</v>
      </c>
      <c r="D58" s="5">
        <v>467428405</v>
      </c>
      <c r="E58" s="7">
        <v>1012624120</v>
      </c>
      <c r="F58" s="9">
        <v>44351.319398148102</v>
      </c>
      <c r="G58" s="3" t="s">
        <v>16</v>
      </c>
      <c r="H58" s="7">
        <v>2213</v>
      </c>
      <c r="I58" s="3" t="s">
        <v>17</v>
      </c>
      <c r="J58" s="3" t="s">
        <v>118</v>
      </c>
      <c r="K58" s="3" t="s">
        <v>119</v>
      </c>
      <c r="L58" s="3" t="s">
        <v>120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8955460</v>
      </c>
      <c r="D59" s="4">
        <v>8955460</v>
      </c>
      <c r="E59" s="6">
        <v>1012628174</v>
      </c>
      <c r="F59" s="8">
        <v>44351.3230555556</v>
      </c>
      <c r="G59" s="2" t="s">
        <v>16</v>
      </c>
      <c r="H59" s="6">
        <v>2214</v>
      </c>
      <c r="I59" s="2" t="s">
        <v>17</v>
      </c>
      <c r="J59" s="2" t="s">
        <v>121</v>
      </c>
      <c r="K59" s="2" t="s">
        <v>119</v>
      </c>
      <c r="L59" s="2" t="s">
        <v>120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1755606</v>
      </c>
      <c r="D60" s="5">
        <v>1755606</v>
      </c>
      <c r="E60" s="7">
        <v>1012726841</v>
      </c>
      <c r="F60" s="9">
        <v>44351.381053240701</v>
      </c>
      <c r="G60" s="3" t="s">
        <v>16</v>
      </c>
      <c r="H60" s="7">
        <v>2215</v>
      </c>
      <c r="I60" s="3" t="s">
        <v>17</v>
      </c>
      <c r="J60" s="3" t="s">
        <v>122</v>
      </c>
      <c r="K60" s="3" t="s">
        <v>101</v>
      </c>
      <c r="L60" s="3" t="s">
        <v>123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15263237</v>
      </c>
      <c r="D61" s="4">
        <v>15263237</v>
      </c>
      <c r="E61" s="6">
        <v>1013124374</v>
      </c>
      <c r="F61" s="8">
        <v>44351.540243055599</v>
      </c>
      <c r="G61" s="2" t="s">
        <v>16</v>
      </c>
      <c r="H61" s="6">
        <v>2216</v>
      </c>
      <c r="I61" s="2" t="s">
        <v>17</v>
      </c>
      <c r="J61" s="2" t="s">
        <v>124</v>
      </c>
      <c r="K61" s="2" t="s">
        <v>49</v>
      </c>
      <c r="L61" s="2" t="s">
        <v>125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1817052</v>
      </c>
      <c r="D62" s="5">
        <v>1817052</v>
      </c>
      <c r="E62" s="7">
        <v>1013127012</v>
      </c>
      <c r="F62" s="9">
        <v>44351.541585648098</v>
      </c>
      <c r="G62" s="3" t="s">
        <v>16</v>
      </c>
      <c r="H62" s="7">
        <v>2217</v>
      </c>
      <c r="I62" s="3" t="s">
        <v>17</v>
      </c>
      <c r="J62" s="3" t="s">
        <v>46</v>
      </c>
      <c r="K62" s="3" t="s">
        <v>101</v>
      </c>
      <c r="L62" s="3" t="s">
        <v>126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3310206</v>
      </c>
      <c r="D63" s="4">
        <v>3310206</v>
      </c>
      <c r="E63" s="6">
        <v>1013263464</v>
      </c>
      <c r="F63" s="8">
        <v>44351.604733796303</v>
      </c>
      <c r="G63" s="2" t="s">
        <v>16</v>
      </c>
      <c r="H63" s="6">
        <v>2218</v>
      </c>
      <c r="I63" s="2" t="s">
        <v>17</v>
      </c>
      <c r="J63" s="2" t="s">
        <v>127</v>
      </c>
      <c r="K63" s="2" t="s">
        <v>128</v>
      </c>
      <c r="L63" s="2" t="s">
        <v>54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1156000</v>
      </c>
      <c r="D64" s="5">
        <v>1156000</v>
      </c>
      <c r="E64" s="7">
        <v>1013343327</v>
      </c>
      <c r="F64" s="9">
        <v>44351.635740740698</v>
      </c>
      <c r="G64" s="3" t="s">
        <v>16</v>
      </c>
      <c r="H64" s="7">
        <v>2219</v>
      </c>
      <c r="I64" s="3" t="s">
        <v>17</v>
      </c>
      <c r="J64" s="3" t="s">
        <v>129</v>
      </c>
      <c r="K64" s="3" t="s">
        <v>130</v>
      </c>
      <c r="L64" s="3" t="s">
        <v>131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565082</v>
      </c>
      <c r="D65" s="4">
        <v>565082</v>
      </c>
      <c r="E65" s="6">
        <v>1013391332</v>
      </c>
      <c r="F65" s="8">
        <v>44351.6541319444</v>
      </c>
      <c r="G65" s="2" t="s">
        <v>16</v>
      </c>
      <c r="H65" s="6">
        <v>2220</v>
      </c>
      <c r="I65" s="2" t="s">
        <v>17</v>
      </c>
      <c r="J65" s="2" t="s">
        <v>132</v>
      </c>
      <c r="K65" s="2" t="s">
        <v>133</v>
      </c>
      <c r="L65" s="2" t="s">
        <v>134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657400</v>
      </c>
      <c r="D66" s="5">
        <v>657400</v>
      </c>
      <c r="E66" s="7">
        <v>1013462159</v>
      </c>
      <c r="F66" s="9">
        <v>44351.681921296302</v>
      </c>
      <c r="G66" s="3" t="s">
        <v>16</v>
      </c>
      <c r="H66" s="7">
        <v>2221</v>
      </c>
      <c r="I66" s="3" t="s">
        <v>17</v>
      </c>
      <c r="J66" s="3" t="s">
        <v>135</v>
      </c>
      <c r="K66" s="3" t="s">
        <v>70</v>
      </c>
      <c r="L66" s="3" t="s">
        <v>136</v>
      </c>
      <c r="M66" s="3" t="s">
        <v>17</v>
      </c>
      <c r="N66" s="3" t="s">
        <v>17</v>
      </c>
    </row>
    <row r="67" spans="1:14">
      <c r="B67" s="18" t="s">
        <v>149</v>
      </c>
      <c r="C67" s="21">
        <f>SUM(C3:C66)</f>
        <v>662704750.07999992</v>
      </c>
    </row>
    <row r="68" spans="1:14">
      <c r="B68" s="19" t="s">
        <v>150</v>
      </c>
      <c r="C68" s="11">
        <f>C2</f>
        <v>0</v>
      </c>
    </row>
    <row r="69" spans="1:14">
      <c r="B69" s="18" t="s">
        <v>151</v>
      </c>
      <c r="C69" s="20">
        <v>161796302.08000001</v>
      </c>
    </row>
    <row r="70" spans="1:14">
      <c r="B70" s="19" t="s">
        <v>139</v>
      </c>
      <c r="C70" s="11">
        <f>C67+C68-C69</f>
        <v>500908447.99999988</v>
      </c>
      <c r="E70" s="11"/>
    </row>
    <row r="71" spans="1:14" s="17" customFormat="1">
      <c r="A71" s="27" t="s">
        <v>14</v>
      </c>
      <c r="B71" s="27" t="s">
        <v>15</v>
      </c>
      <c r="C71" s="28">
        <v>44941373</v>
      </c>
      <c r="D71" s="28">
        <v>44941373</v>
      </c>
      <c r="E71" s="29">
        <v>1013801364</v>
      </c>
      <c r="F71" s="30">
        <v>44351.881377314799</v>
      </c>
      <c r="G71" s="27" t="s">
        <v>16</v>
      </c>
      <c r="H71" s="29">
        <v>2222</v>
      </c>
      <c r="I71" s="27" t="s">
        <v>17</v>
      </c>
      <c r="J71" s="27" t="s">
        <v>137</v>
      </c>
      <c r="K71" s="27" t="s">
        <v>109</v>
      </c>
      <c r="L71" s="27" t="s">
        <v>138</v>
      </c>
      <c r="M71" s="27" t="s">
        <v>17</v>
      </c>
      <c r="N71" s="27" t="s">
        <v>17</v>
      </c>
    </row>
    <row r="72" spans="1:14">
      <c r="A72" s="33" t="s">
        <v>14</v>
      </c>
      <c r="B72" s="33" t="s">
        <v>15</v>
      </c>
      <c r="C72" s="34">
        <v>510000</v>
      </c>
      <c r="D72" s="34">
        <v>510000</v>
      </c>
      <c r="E72" s="35">
        <v>1014259256</v>
      </c>
      <c r="F72" s="36">
        <v>44352.519965277803</v>
      </c>
      <c r="G72" s="33" t="s">
        <v>16</v>
      </c>
      <c r="H72" s="35">
        <v>2223</v>
      </c>
      <c r="I72" s="33" t="s">
        <v>17</v>
      </c>
      <c r="J72" s="33" t="s">
        <v>154</v>
      </c>
      <c r="K72" s="33" t="s">
        <v>155</v>
      </c>
      <c r="L72" s="33" t="s">
        <v>156</v>
      </c>
      <c r="M72" s="33" t="s">
        <v>17</v>
      </c>
      <c r="N72" s="33" t="s">
        <v>17</v>
      </c>
    </row>
    <row r="73" spans="1:14">
      <c r="A73" s="37" t="s">
        <v>14</v>
      </c>
      <c r="B73" s="37" t="s">
        <v>15</v>
      </c>
      <c r="C73" s="38">
        <v>118595</v>
      </c>
      <c r="D73" s="38">
        <v>118595</v>
      </c>
      <c r="E73" s="39">
        <v>1014365954</v>
      </c>
      <c r="F73" s="40">
        <v>44352.594837962999</v>
      </c>
      <c r="G73" s="37" t="s">
        <v>16</v>
      </c>
      <c r="H73" s="39">
        <v>2224</v>
      </c>
      <c r="I73" s="37" t="s">
        <v>17</v>
      </c>
      <c r="J73" s="37" t="s">
        <v>157</v>
      </c>
      <c r="K73" s="37" t="s">
        <v>49</v>
      </c>
      <c r="L73" s="37" t="s">
        <v>158</v>
      </c>
      <c r="M73" s="37" t="s">
        <v>17</v>
      </c>
      <c r="N73" s="37" t="s">
        <v>17</v>
      </c>
    </row>
    <row r="74" spans="1:14">
      <c r="A74" s="33" t="s">
        <v>14</v>
      </c>
      <c r="B74" s="33" t="s">
        <v>15</v>
      </c>
      <c r="C74" s="34">
        <v>820000</v>
      </c>
      <c r="D74" s="34">
        <v>820000</v>
      </c>
      <c r="E74" s="35">
        <v>1014502617</v>
      </c>
      <c r="F74" s="36">
        <v>44352.706018518496</v>
      </c>
      <c r="G74" s="33" t="s">
        <v>16</v>
      </c>
      <c r="H74" s="35">
        <v>2225</v>
      </c>
      <c r="I74" s="33" t="s">
        <v>17</v>
      </c>
      <c r="J74" s="33" t="s">
        <v>159</v>
      </c>
      <c r="K74" s="33" t="s">
        <v>130</v>
      </c>
      <c r="L74" s="33" t="s">
        <v>160</v>
      </c>
      <c r="M74" s="33" t="s">
        <v>17</v>
      </c>
      <c r="N74" s="33" t="s">
        <v>17</v>
      </c>
    </row>
    <row r="75" spans="1:14">
      <c r="A75" s="37" t="s">
        <v>14</v>
      </c>
      <c r="B75" s="37" t="s">
        <v>15</v>
      </c>
      <c r="C75" s="38">
        <v>30000</v>
      </c>
      <c r="D75" s="38">
        <v>30000</v>
      </c>
      <c r="E75" s="39">
        <v>1015544077</v>
      </c>
      <c r="F75" s="40">
        <v>44354.6401273148</v>
      </c>
      <c r="G75" s="37" t="s">
        <v>16</v>
      </c>
      <c r="H75" s="39">
        <v>2227</v>
      </c>
      <c r="I75" s="37" t="s">
        <v>17</v>
      </c>
      <c r="J75" s="37" t="s">
        <v>161</v>
      </c>
      <c r="K75" s="37" t="s">
        <v>25</v>
      </c>
      <c r="L75" s="37" t="s">
        <v>162</v>
      </c>
      <c r="M75" s="37" t="s">
        <v>17</v>
      </c>
      <c r="N75" s="37" t="s">
        <v>17</v>
      </c>
    </row>
    <row r="76" spans="1:14">
      <c r="A76" s="33" t="s">
        <v>14</v>
      </c>
      <c r="B76" s="33" t="s">
        <v>15</v>
      </c>
      <c r="C76" s="34">
        <v>300000</v>
      </c>
      <c r="D76" s="34">
        <v>300000</v>
      </c>
      <c r="E76" s="35">
        <v>1016054972</v>
      </c>
      <c r="F76" s="36">
        <v>44355.408437500002</v>
      </c>
      <c r="G76" s="33" t="s">
        <v>16</v>
      </c>
      <c r="H76" s="35">
        <v>2228</v>
      </c>
      <c r="I76" s="33" t="s">
        <v>17</v>
      </c>
      <c r="J76" s="33" t="s">
        <v>163</v>
      </c>
      <c r="K76" s="33" t="s">
        <v>164</v>
      </c>
      <c r="L76" s="33" t="s">
        <v>165</v>
      </c>
      <c r="M76" s="33" t="s">
        <v>17</v>
      </c>
      <c r="N76" s="33" t="s">
        <v>17</v>
      </c>
    </row>
    <row r="77" spans="1:14">
      <c r="A77" s="37" t="s">
        <v>14</v>
      </c>
      <c r="B77" s="37" t="s">
        <v>15</v>
      </c>
      <c r="C77" s="38">
        <v>30000</v>
      </c>
      <c r="D77" s="38">
        <v>30000</v>
      </c>
      <c r="E77" s="39">
        <v>1016188776</v>
      </c>
      <c r="F77" s="40">
        <v>44355.460613425901</v>
      </c>
      <c r="G77" s="37" t="s">
        <v>16</v>
      </c>
      <c r="H77" s="39">
        <v>2230</v>
      </c>
      <c r="I77" s="37" t="s">
        <v>17</v>
      </c>
      <c r="J77" s="37" t="s">
        <v>166</v>
      </c>
      <c r="K77" s="37" t="s">
        <v>25</v>
      </c>
      <c r="L77" s="37" t="s">
        <v>167</v>
      </c>
      <c r="M77" s="37" t="s">
        <v>17</v>
      </c>
      <c r="N77" s="37" t="s">
        <v>17</v>
      </c>
    </row>
    <row r="78" spans="1:14">
      <c r="A78" s="33" t="s">
        <v>14</v>
      </c>
      <c r="B78" s="33" t="s">
        <v>15</v>
      </c>
      <c r="C78" s="34">
        <v>51708</v>
      </c>
      <c r="D78" s="34">
        <v>51708</v>
      </c>
      <c r="E78" s="35">
        <v>1016324937</v>
      </c>
      <c r="F78" s="36">
        <v>44355.510682870401</v>
      </c>
      <c r="G78" s="33" t="s">
        <v>16</v>
      </c>
      <c r="H78" s="35">
        <v>2232</v>
      </c>
      <c r="I78" s="33" t="s">
        <v>17</v>
      </c>
      <c r="J78" s="33" t="s">
        <v>168</v>
      </c>
      <c r="K78" s="33" t="s">
        <v>22</v>
      </c>
      <c r="L78" s="33" t="s">
        <v>169</v>
      </c>
      <c r="M78" s="33" t="s">
        <v>17</v>
      </c>
      <c r="N78" s="33" t="s">
        <v>17</v>
      </c>
    </row>
    <row r="79" spans="1:14">
      <c r="A79" s="37" t="s">
        <v>14</v>
      </c>
      <c r="B79" s="37" t="s">
        <v>15</v>
      </c>
      <c r="C79" s="38">
        <v>1108509</v>
      </c>
      <c r="D79" s="38">
        <v>1108509</v>
      </c>
      <c r="E79" s="39">
        <v>1016859456</v>
      </c>
      <c r="F79" s="40">
        <v>44355.720405092601</v>
      </c>
      <c r="G79" s="37" t="s">
        <v>16</v>
      </c>
      <c r="H79" s="39">
        <v>2242</v>
      </c>
      <c r="I79" s="37" t="s">
        <v>17</v>
      </c>
      <c r="J79" s="37" t="s">
        <v>170</v>
      </c>
      <c r="K79" s="37" t="s">
        <v>43</v>
      </c>
      <c r="L79" s="37" t="s">
        <v>171</v>
      </c>
      <c r="M79" s="37" t="s">
        <v>17</v>
      </c>
      <c r="N79" s="37" t="s">
        <v>17</v>
      </c>
    </row>
    <row r="80" spans="1:14">
      <c r="A80" s="33" t="s">
        <v>14</v>
      </c>
      <c r="B80" s="33" t="s">
        <v>15</v>
      </c>
      <c r="C80" s="34">
        <v>8281160</v>
      </c>
      <c r="D80" s="34">
        <v>8281160</v>
      </c>
      <c r="E80" s="35">
        <v>1016912999</v>
      </c>
      <c r="F80" s="36">
        <v>44355.745671296303</v>
      </c>
      <c r="G80" s="33" t="s">
        <v>16</v>
      </c>
      <c r="H80" s="35">
        <v>2243</v>
      </c>
      <c r="I80" s="33" t="s">
        <v>17</v>
      </c>
      <c r="J80" s="33" t="s">
        <v>172</v>
      </c>
      <c r="K80" s="33" t="s">
        <v>101</v>
      </c>
      <c r="L80" s="33" t="s">
        <v>173</v>
      </c>
      <c r="M80" s="33" t="s">
        <v>17</v>
      </c>
      <c r="N80" s="33" t="s">
        <v>17</v>
      </c>
    </row>
    <row r="81" spans="1:14">
      <c r="A81" s="37" t="s">
        <v>14</v>
      </c>
      <c r="B81" s="37" t="s">
        <v>15</v>
      </c>
      <c r="C81" s="38">
        <v>544000</v>
      </c>
      <c r="D81" s="38">
        <v>544000</v>
      </c>
      <c r="E81" s="39">
        <v>1017120562</v>
      </c>
      <c r="F81" s="40">
        <v>44355.869131944397</v>
      </c>
      <c r="G81" s="37" t="s">
        <v>16</v>
      </c>
      <c r="H81" s="39">
        <v>2244</v>
      </c>
      <c r="I81" s="37" t="s">
        <v>17</v>
      </c>
      <c r="J81" s="37" t="s">
        <v>174</v>
      </c>
      <c r="K81" s="37" t="s">
        <v>119</v>
      </c>
      <c r="L81" s="37" t="s">
        <v>175</v>
      </c>
      <c r="M81" s="37" t="s">
        <v>17</v>
      </c>
      <c r="N81" s="37" t="s">
        <v>17</v>
      </c>
    </row>
    <row r="82" spans="1:14">
      <c r="A82" s="33" t="s">
        <v>14</v>
      </c>
      <c r="B82" s="33" t="s">
        <v>15</v>
      </c>
      <c r="C82" s="34">
        <v>63991</v>
      </c>
      <c r="D82" s="34">
        <v>63991</v>
      </c>
      <c r="E82" s="35">
        <v>1017350268</v>
      </c>
      <c r="F82" s="36">
        <v>44356.360023148103</v>
      </c>
      <c r="G82" s="33" t="s">
        <v>16</v>
      </c>
      <c r="H82" s="35">
        <v>2245</v>
      </c>
      <c r="I82" s="33" t="s">
        <v>17</v>
      </c>
      <c r="J82" s="33" t="s">
        <v>176</v>
      </c>
      <c r="K82" s="33" t="s">
        <v>67</v>
      </c>
      <c r="L82" s="33" t="s">
        <v>177</v>
      </c>
      <c r="M82" s="33" t="s">
        <v>17</v>
      </c>
      <c r="N82" s="33" t="s">
        <v>17</v>
      </c>
    </row>
    <row r="83" spans="1:14">
      <c r="A83" s="37" t="s">
        <v>14</v>
      </c>
      <c r="B83" s="37" t="s">
        <v>15</v>
      </c>
      <c r="C83" s="38">
        <v>6756073</v>
      </c>
      <c r="D83" s="38">
        <v>6756073</v>
      </c>
      <c r="E83" s="39">
        <v>1017484055</v>
      </c>
      <c r="F83" s="40">
        <v>44356.421574074098</v>
      </c>
      <c r="G83" s="37" t="s">
        <v>16</v>
      </c>
      <c r="H83" s="39">
        <v>2246</v>
      </c>
      <c r="I83" s="37" t="s">
        <v>17</v>
      </c>
      <c r="J83" s="37" t="s">
        <v>178</v>
      </c>
      <c r="K83" s="37" t="s">
        <v>119</v>
      </c>
      <c r="L83" s="37" t="s">
        <v>179</v>
      </c>
      <c r="M83" s="37" t="s">
        <v>17</v>
      </c>
      <c r="N83" s="37" t="s">
        <v>17</v>
      </c>
    </row>
    <row r="84" spans="1:14">
      <c r="A84" s="33" t="s">
        <v>14</v>
      </c>
      <c r="B84" s="33" t="s">
        <v>15</v>
      </c>
      <c r="C84" s="34">
        <v>30000</v>
      </c>
      <c r="D84" s="34">
        <v>30000</v>
      </c>
      <c r="E84" s="35">
        <v>1017493402</v>
      </c>
      <c r="F84" s="36">
        <v>44356.425150463001</v>
      </c>
      <c r="G84" s="33" t="s">
        <v>16</v>
      </c>
      <c r="H84" s="35">
        <v>2247</v>
      </c>
      <c r="I84" s="33" t="s">
        <v>17</v>
      </c>
      <c r="J84" s="33" t="s">
        <v>180</v>
      </c>
      <c r="K84" s="33" t="s">
        <v>25</v>
      </c>
      <c r="L84" s="33" t="s">
        <v>181</v>
      </c>
      <c r="M84" s="33" t="s">
        <v>17</v>
      </c>
      <c r="N84" s="33" t="s">
        <v>17</v>
      </c>
    </row>
    <row r="85" spans="1:14" s="69" customFormat="1">
      <c r="A85" s="65" t="s">
        <v>14</v>
      </c>
      <c r="B85" s="65" t="s">
        <v>15</v>
      </c>
      <c r="C85" s="66">
        <v>112753181</v>
      </c>
      <c r="D85" s="66">
        <v>112753181</v>
      </c>
      <c r="E85" s="67">
        <v>1017847293</v>
      </c>
      <c r="F85" s="68">
        <v>44356.568356481497</v>
      </c>
      <c r="G85" s="65" t="s">
        <v>16</v>
      </c>
      <c r="H85" s="67">
        <v>2248</v>
      </c>
      <c r="I85" s="65" t="s">
        <v>17</v>
      </c>
      <c r="J85" s="65" t="s">
        <v>182</v>
      </c>
      <c r="K85" s="65" t="s">
        <v>183</v>
      </c>
      <c r="L85" s="65" t="s">
        <v>184</v>
      </c>
      <c r="M85" s="65" t="s">
        <v>17</v>
      </c>
      <c r="N85" s="65" t="s">
        <v>17</v>
      </c>
    </row>
    <row r="86" spans="1:14">
      <c r="A86" s="33" t="s">
        <v>14</v>
      </c>
      <c r="B86" s="33" t="s">
        <v>15</v>
      </c>
      <c r="C86" s="34">
        <v>51708</v>
      </c>
      <c r="D86" s="34">
        <v>51708</v>
      </c>
      <c r="E86" s="35">
        <v>1017975889</v>
      </c>
      <c r="F86" s="36">
        <v>44356.623391203699</v>
      </c>
      <c r="G86" s="33" t="s">
        <v>16</v>
      </c>
      <c r="H86" s="35">
        <v>2249</v>
      </c>
      <c r="I86" s="33" t="s">
        <v>17</v>
      </c>
      <c r="J86" s="33" t="s">
        <v>185</v>
      </c>
      <c r="K86" s="33" t="s">
        <v>22</v>
      </c>
      <c r="L86" s="33" t="s">
        <v>186</v>
      </c>
      <c r="M86" s="33" t="s">
        <v>17</v>
      </c>
      <c r="N86" s="33" t="s">
        <v>17</v>
      </c>
    </row>
    <row r="87" spans="1:14">
      <c r="A87" s="37" t="s">
        <v>14</v>
      </c>
      <c r="B87" s="37" t="s">
        <v>15</v>
      </c>
      <c r="C87" s="38">
        <v>610044</v>
      </c>
      <c r="D87" s="38">
        <v>610044</v>
      </c>
      <c r="E87" s="39">
        <v>1018040357</v>
      </c>
      <c r="F87" s="40">
        <v>44356.648310185199</v>
      </c>
      <c r="G87" s="37" t="s">
        <v>16</v>
      </c>
      <c r="H87" s="39">
        <v>2250</v>
      </c>
      <c r="I87" s="37" t="s">
        <v>17</v>
      </c>
      <c r="J87" s="37" t="s">
        <v>187</v>
      </c>
      <c r="K87" s="37" t="s">
        <v>67</v>
      </c>
      <c r="L87" s="37" t="s">
        <v>188</v>
      </c>
      <c r="M87" s="37" t="s">
        <v>17</v>
      </c>
      <c r="N87" s="37" t="s">
        <v>17</v>
      </c>
    </row>
    <row r="88" spans="1:14">
      <c r="A88" s="33" t="s">
        <v>14</v>
      </c>
      <c r="B88" s="33" t="s">
        <v>15</v>
      </c>
      <c r="C88" s="34">
        <v>30000</v>
      </c>
      <c r="D88" s="34">
        <v>30000</v>
      </c>
      <c r="E88" s="35">
        <v>1018061298</v>
      </c>
      <c r="F88" s="36">
        <v>44356.656377314801</v>
      </c>
      <c r="G88" s="33" t="s">
        <v>16</v>
      </c>
      <c r="H88" s="35">
        <v>2251</v>
      </c>
      <c r="I88" s="33" t="s">
        <v>17</v>
      </c>
      <c r="J88" s="33" t="s">
        <v>189</v>
      </c>
      <c r="K88" s="33" t="s">
        <v>190</v>
      </c>
      <c r="L88" s="33" t="s">
        <v>191</v>
      </c>
      <c r="M88" s="33" t="s">
        <v>17</v>
      </c>
      <c r="N88" s="33" t="s">
        <v>17</v>
      </c>
    </row>
    <row r="89" spans="1:14">
      <c r="A89" s="37" t="s">
        <v>14</v>
      </c>
      <c r="B89" s="37" t="s">
        <v>15</v>
      </c>
      <c r="C89" s="38">
        <v>159495</v>
      </c>
      <c r="D89" s="38">
        <v>159495</v>
      </c>
      <c r="E89" s="39">
        <v>1018138330</v>
      </c>
      <c r="F89" s="40">
        <v>44356.686168981498</v>
      </c>
      <c r="G89" s="37" t="s">
        <v>16</v>
      </c>
      <c r="H89" s="39">
        <v>2252</v>
      </c>
      <c r="I89" s="37" t="s">
        <v>17</v>
      </c>
      <c r="J89" s="37" t="s">
        <v>192</v>
      </c>
      <c r="K89" s="37" t="s">
        <v>133</v>
      </c>
      <c r="L89" s="37" t="s">
        <v>193</v>
      </c>
      <c r="M89" s="37" t="s">
        <v>17</v>
      </c>
      <c r="N89" s="37" t="s">
        <v>17</v>
      </c>
    </row>
    <row r="90" spans="1:14">
      <c r="A90" s="33" t="s">
        <v>14</v>
      </c>
      <c r="B90" s="33" t="s">
        <v>15</v>
      </c>
      <c r="C90" s="34">
        <v>130423</v>
      </c>
      <c r="D90" s="34">
        <v>130423</v>
      </c>
      <c r="E90" s="35">
        <v>1018204254</v>
      </c>
      <c r="F90" s="36">
        <v>44356.717638888898</v>
      </c>
      <c r="G90" s="33" t="s">
        <v>16</v>
      </c>
      <c r="H90" s="35">
        <v>2253</v>
      </c>
      <c r="I90" s="33" t="s">
        <v>17</v>
      </c>
      <c r="J90" s="33" t="s">
        <v>194</v>
      </c>
      <c r="K90" s="33" t="s">
        <v>43</v>
      </c>
      <c r="L90" s="33" t="s">
        <v>195</v>
      </c>
      <c r="M90" s="33" t="s">
        <v>17</v>
      </c>
      <c r="N90" s="33" t="s">
        <v>17</v>
      </c>
    </row>
    <row r="91" spans="1:14">
      <c r="A91" s="37" t="s">
        <v>14</v>
      </c>
      <c r="B91" s="37" t="s">
        <v>15</v>
      </c>
      <c r="C91" s="38">
        <v>10000</v>
      </c>
      <c r="D91" s="38">
        <v>10000</v>
      </c>
      <c r="E91" s="39">
        <v>1018530809</v>
      </c>
      <c r="F91" s="40">
        <v>44356.917488425897</v>
      </c>
      <c r="G91" s="37" t="s">
        <v>16</v>
      </c>
      <c r="H91" s="39">
        <v>2254</v>
      </c>
      <c r="I91" s="37" t="s">
        <v>17</v>
      </c>
      <c r="J91" s="37" t="s">
        <v>196</v>
      </c>
      <c r="K91" s="37" t="s">
        <v>25</v>
      </c>
      <c r="L91" s="37" t="s">
        <v>197</v>
      </c>
      <c r="M91" s="37" t="s">
        <v>17</v>
      </c>
      <c r="N91" s="37" t="s">
        <v>17</v>
      </c>
    </row>
    <row r="92" spans="1:14">
      <c r="A92" s="33" t="s">
        <v>14</v>
      </c>
      <c r="B92" s="33" t="s">
        <v>15</v>
      </c>
      <c r="C92" s="34">
        <v>51708</v>
      </c>
      <c r="D92" s="34">
        <v>51708</v>
      </c>
      <c r="E92" s="35">
        <v>1018557317</v>
      </c>
      <c r="F92" s="36">
        <v>44356.946469907401</v>
      </c>
      <c r="G92" s="33" t="s">
        <v>16</v>
      </c>
      <c r="H92" s="35">
        <v>2256</v>
      </c>
      <c r="I92" s="33" t="s">
        <v>17</v>
      </c>
      <c r="J92" s="33" t="s">
        <v>21</v>
      </c>
      <c r="K92" s="33" t="s">
        <v>198</v>
      </c>
      <c r="L92" s="33" t="s">
        <v>199</v>
      </c>
      <c r="M92" s="33" t="s">
        <v>17</v>
      </c>
      <c r="N92" s="33" t="s">
        <v>17</v>
      </c>
    </row>
    <row r="93" spans="1:14">
      <c r="A93" s="37" t="s">
        <v>14</v>
      </c>
      <c r="B93" s="37" t="s">
        <v>15</v>
      </c>
      <c r="C93" s="38">
        <v>24450</v>
      </c>
      <c r="D93" s="38">
        <v>24450</v>
      </c>
      <c r="E93" s="39">
        <v>1018653967</v>
      </c>
      <c r="F93" s="40">
        <v>44357.327835648102</v>
      </c>
      <c r="G93" s="37" t="s">
        <v>16</v>
      </c>
      <c r="H93" s="39">
        <v>2257</v>
      </c>
      <c r="I93" s="37" t="s">
        <v>17</v>
      </c>
      <c r="J93" s="37" t="s">
        <v>200</v>
      </c>
      <c r="K93" s="37" t="s">
        <v>25</v>
      </c>
      <c r="L93" s="37" t="s">
        <v>201</v>
      </c>
      <c r="M93" s="37" t="s">
        <v>17</v>
      </c>
      <c r="N93" s="37" t="s">
        <v>17</v>
      </c>
    </row>
    <row r="94" spans="1:14">
      <c r="A94" s="33" t="s">
        <v>14</v>
      </c>
      <c r="B94" s="33" t="s">
        <v>15</v>
      </c>
      <c r="C94" s="34">
        <v>526995</v>
      </c>
      <c r="D94" s="34">
        <v>526995</v>
      </c>
      <c r="E94" s="35">
        <v>1019005600</v>
      </c>
      <c r="F94" s="36">
        <v>44357.482615740701</v>
      </c>
      <c r="G94" s="33" t="s">
        <v>16</v>
      </c>
      <c r="H94" s="35">
        <v>2258</v>
      </c>
      <c r="I94" s="33" t="s">
        <v>17</v>
      </c>
      <c r="J94" s="33" t="s">
        <v>202</v>
      </c>
      <c r="K94" s="33" t="s">
        <v>43</v>
      </c>
      <c r="L94" s="33" t="s">
        <v>141</v>
      </c>
      <c r="M94" s="33" t="s">
        <v>17</v>
      </c>
      <c r="N94" s="33" t="s">
        <v>17</v>
      </c>
    </row>
    <row r="95" spans="1:14">
      <c r="A95" s="37" t="s">
        <v>14</v>
      </c>
      <c r="B95" s="37" t="s">
        <v>15</v>
      </c>
      <c r="C95" s="38">
        <v>30000</v>
      </c>
      <c r="D95" s="38">
        <v>30000</v>
      </c>
      <c r="E95" s="39">
        <v>1019063888</v>
      </c>
      <c r="F95" s="40">
        <v>44357.504745370403</v>
      </c>
      <c r="G95" s="37" t="s">
        <v>16</v>
      </c>
      <c r="H95" s="39">
        <v>2260</v>
      </c>
      <c r="I95" s="37" t="s">
        <v>17</v>
      </c>
      <c r="J95" s="37" t="s">
        <v>203</v>
      </c>
      <c r="K95" s="37" t="s">
        <v>25</v>
      </c>
      <c r="L95" s="37" t="s">
        <v>204</v>
      </c>
      <c r="M95" s="37" t="s">
        <v>17</v>
      </c>
      <c r="N95" s="37" t="s">
        <v>17</v>
      </c>
    </row>
    <row r="96" spans="1:14">
      <c r="A96" s="33" t="s">
        <v>14</v>
      </c>
      <c r="B96" s="33" t="s">
        <v>15</v>
      </c>
      <c r="C96" s="34">
        <v>583813</v>
      </c>
      <c r="D96" s="34">
        <v>583813</v>
      </c>
      <c r="E96" s="35">
        <v>1019087415</v>
      </c>
      <c r="F96" s="36">
        <v>44357.514374999999</v>
      </c>
      <c r="G96" s="33" t="s">
        <v>16</v>
      </c>
      <c r="H96" s="35">
        <v>2261</v>
      </c>
      <c r="I96" s="33" t="s">
        <v>17</v>
      </c>
      <c r="J96" s="33" t="s">
        <v>205</v>
      </c>
      <c r="K96" s="33" t="s">
        <v>25</v>
      </c>
      <c r="L96" s="33" t="s">
        <v>206</v>
      </c>
      <c r="M96" s="33" t="s">
        <v>17</v>
      </c>
      <c r="N96" s="33" t="s">
        <v>17</v>
      </c>
    </row>
    <row r="97" spans="1:14">
      <c r="A97" s="37" t="s">
        <v>14</v>
      </c>
      <c r="B97" s="37" t="s">
        <v>15</v>
      </c>
      <c r="C97" s="38">
        <v>385264</v>
      </c>
      <c r="D97" s="38">
        <v>385264</v>
      </c>
      <c r="E97" s="39">
        <v>1019319466</v>
      </c>
      <c r="F97" s="40">
        <v>44357.619027777801</v>
      </c>
      <c r="G97" s="37" t="s">
        <v>16</v>
      </c>
      <c r="H97" s="39">
        <v>2262</v>
      </c>
      <c r="I97" s="37" t="s">
        <v>17</v>
      </c>
      <c r="J97" s="37" t="s">
        <v>207</v>
      </c>
      <c r="K97" s="37" t="s">
        <v>43</v>
      </c>
      <c r="L97" s="37" t="s">
        <v>208</v>
      </c>
      <c r="M97" s="37" t="s">
        <v>17</v>
      </c>
      <c r="N97" s="37" t="s">
        <v>17</v>
      </c>
    </row>
    <row r="98" spans="1:14">
      <c r="A98" s="33" t="s">
        <v>14</v>
      </c>
      <c r="B98" s="33" t="s">
        <v>15</v>
      </c>
      <c r="C98" s="34">
        <v>8950</v>
      </c>
      <c r="D98" s="34">
        <v>8950</v>
      </c>
      <c r="E98" s="35">
        <v>1019422230</v>
      </c>
      <c r="F98" s="36">
        <v>44357.657812500001</v>
      </c>
      <c r="G98" s="33" t="s">
        <v>16</v>
      </c>
      <c r="H98" s="35">
        <v>2266</v>
      </c>
      <c r="I98" s="33" t="s">
        <v>17</v>
      </c>
      <c r="J98" s="33" t="s">
        <v>209</v>
      </c>
      <c r="K98" s="33" t="s">
        <v>25</v>
      </c>
      <c r="L98" s="33" t="s">
        <v>210</v>
      </c>
      <c r="M98" s="33" t="s">
        <v>17</v>
      </c>
      <c r="N98" s="33" t="s">
        <v>17</v>
      </c>
    </row>
    <row r="99" spans="1:14">
      <c r="A99" s="37" t="s">
        <v>14</v>
      </c>
      <c r="B99" s="37" t="s">
        <v>15</v>
      </c>
      <c r="C99" s="38">
        <v>3270339</v>
      </c>
      <c r="D99" s="38">
        <v>3270339</v>
      </c>
      <c r="E99" s="39">
        <v>1020137488</v>
      </c>
      <c r="F99" s="40">
        <v>44358.387939814798</v>
      </c>
      <c r="G99" s="37" t="s">
        <v>16</v>
      </c>
      <c r="H99" s="39">
        <v>2268</v>
      </c>
      <c r="I99" s="37" t="s">
        <v>17</v>
      </c>
      <c r="J99" s="37" t="s">
        <v>211</v>
      </c>
      <c r="K99" s="37" t="s">
        <v>119</v>
      </c>
      <c r="L99" s="37" t="s">
        <v>212</v>
      </c>
      <c r="M99" s="37" t="s">
        <v>17</v>
      </c>
      <c r="N99" s="37" t="s">
        <v>17</v>
      </c>
    </row>
    <row r="100" spans="1:14">
      <c r="A100" s="33" t="s">
        <v>14</v>
      </c>
      <c r="B100" s="33" t="s">
        <v>15</v>
      </c>
      <c r="C100" s="34">
        <v>3270339</v>
      </c>
      <c r="D100" s="34">
        <v>3270339</v>
      </c>
      <c r="E100" s="35">
        <v>1020145437</v>
      </c>
      <c r="F100" s="36">
        <v>44358.3917939815</v>
      </c>
      <c r="G100" s="33" t="s">
        <v>16</v>
      </c>
      <c r="H100" s="35">
        <v>2269</v>
      </c>
      <c r="I100" s="33" t="s">
        <v>17</v>
      </c>
      <c r="J100" s="33" t="s">
        <v>213</v>
      </c>
      <c r="K100" s="33" t="s">
        <v>119</v>
      </c>
      <c r="L100" s="33" t="s">
        <v>212</v>
      </c>
      <c r="M100" s="33" t="s">
        <v>17</v>
      </c>
      <c r="N100" s="33" t="s">
        <v>17</v>
      </c>
    </row>
    <row r="101" spans="1:14">
      <c r="A101" s="37" t="s">
        <v>14</v>
      </c>
      <c r="B101" s="37" t="s">
        <v>15</v>
      </c>
      <c r="C101" s="38">
        <v>100625</v>
      </c>
      <c r="D101" s="38">
        <v>100625</v>
      </c>
      <c r="E101" s="39">
        <v>1020531764</v>
      </c>
      <c r="F101" s="40">
        <v>44358.5606134259</v>
      </c>
      <c r="G101" s="37" t="s">
        <v>16</v>
      </c>
      <c r="H101" s="39">
        <v>2271</v>
      </c>
      <c r="I101" s="37" t="s">
        <v>17</v>
      </c>
      <c r="J101" s="37" t="s">
        <v>214</v>
      </c>
      <c r="K101" s="37" t="s">
        <v>25</v>
      </c>
      <c r="L101" s="37" t="s">
        <v>215</v>
      </c>
      <c r="M101" s="37" t="s">
        <v>17</v>
      </c>
      <c r="N101" s="37" t="s">
        <v>17</v>
      </c>
    </row>
    <row r="102" spans="1:14">
      <c r="A102" s="33" t="s">
        <v>14</v>
      </c>
      <c r="B102" s="33" t="s">
        <v>15</v>
      </c>
      <c r="C102" s="34">
        <v>198993</v>
      </c>
      <c r="D102" s="34">
        <v>198993</v>
      </c>
      <c r="E102" s="35">
        <v>1020601917</v>
      </c>
      <c r="F102" s="36">
        <v>44358.594456018502</v>
      </c>
      <c r="G102" s="33" t="s">
        <v>16</v>
      </c>
      <c r="H102" s="35">
        <v>2272</v>
      </c>
      <c r="I102" s="33" t="s">
        <v>17</v>
      </c>
      <c r="J102" s="33" t="s">
        <v>216</v>
      </c>
      <c r="K102" s="33" t="s">
        <v>67</v>
      </c>
      <c r="L102" s="33" t="s">
        <v>217</v>
      </c>
      <c r="M102" s="33" t="s">
        <v>17</v>
      </c>
      <c r="N102" s="33" t="s">
        <v>17</v>
      </c>
    </row>
    <row r="103" spans="1:14">
      <c r="A103" s="37" t="s">
        <v>14</v>
      </c>
      <c r="B103" s="37" t="s">
        <v>15</v>
      </c>
      <c r="C103" s="38">
        <v>108060262</v>
      </c>
      <c r="D103" s="38">
        <v>108060262</v>
      </c>
      <c r="E103" s="39">
        <v>1020611742</v>
      </c>
      <c r="F103" s="40">
        <v>44358.598773148202</v>
      </c>
      <c r="G103" s="37" t="s">
        <v>16</v>
      </c>
      <c r="H103" s="39">
        <v>2273</v>
      </c>
      <c r="I103" s="37" t="s">
        <v>17</v>
      </c>
      <c r="J103" s="37" t="s">
        <v>218</v>
      </c>
      <c r="K103" s="37" t="s">
        <v>119</v>
      </c>
      <c r="L103" s="37" t="s">
        <v>219</v>
      </c>
      <c r="M103" s="37" t="s">
        <v>17</v>
      </c>
      <c r="N103" s="37" t="s">
        <v>17</v>
      </c>
    </row>
    <row r="104" spans="1:14">
      <c r="A104" s="33" t="s">
        <v>14</v>
      </c>
      <c r="B104" s="33" t="s">
        <v>15</v>
      </c>
      <c r="C104" s="34">
        <v>2070326</v>
      </c>
      <c r="D104" s="34">
        <v>2070326</v>
      </c>
      <c r="E104" s="35">
        <v>1020627927</v>
      </c>
      <c r="F104" s="36">
        <v>44358.605567129598</v>
      </c>
      <c r="G104" s="33" t="s">
        <v>16</v>
      </c>
      <c r="H104" s="35">
        <v>2274</v>
      </c>
      <c r="I104" s="33" t="s">
        <v>17</v>
      </c>
      <c r="J104" s="33" t="s">
        <v>220</v>
      </c>
      <c r="K104" s="33" t="s">
        <v>119</v>
      </c>
      <c r="L104" s="33" t="s">
        <v>219</v>
      </c>
      <c r="M104" s="33" t="s">
        <v>17</v>
      </c>
      <c r="N104" s="33" t="s">
        <v>17</v>
      </c>
    </row>
    <row r="105" spans="1:14">
      <c r="A105" s="41"/>
      <c r="B105" s="41" t="s">
        <v>149</v>
      </c>
      <c r="C105" s="42">
        <f>SUM(C71:C104)</f>
        <v>295912324</v>
      </c>
      <c r="D105" s="42"/>
      <c r="E105" s="43"/>
      <c r="F105" s="44"/>
      <c r="G105" s="41"/>
      <c r="H105" s="43"/>
      <c r="I105" s="41"/>
      <c r="J105" s="41"/>
      <c r="K105" s="41"/>
      <c r="L105" s="41"/>
      <c r="M105" s="41"/>
      <c r="N105" s="41"/>
    </row>
    <row r="106" spans="1:14">
      <c r="A106" s="41"/>
      <c r="B106" s="41" t="s">
        <v>150</v>
      </c>
      <c r="C106" s="42">
        <f>C70</f>
        <v>500908447.99999988</v>
      </c>
      <c r="D106" s="42"/>
      <c r="E106" s="43"/>
      <c r="F106" s="44"/>
      <c r="G106" s="41"/>
      <c r="H106" s="43"/>
      <c r="I106" s="41"/>
      <c r="J106" s="41"/>
      <c r="K106" s="41"/>
      <c r="L106" s="41"/>
      <c r="M106" s="41"/>
      <c r="N106" s="41"/>
    </row>
    <row r="107" spans="1:14">
      <c r="A107" s="41"/>
      <c r="B107" s="41" t="s">
        <v>151</v>
      </c>
      <c r="C107" s="20">
        <v>679849888</v>
      </c>
      <c r="D107" s="42"/>
      <c r="E107" s="43"/>
      <c r="F107" s="44"/>
      <c r="G107" s="41"/>
      <c r="H107" s="43"/>
      <c r="I107" s="41"/>
      <c r="J107" s="41"/>
      <c r="K107" s="41"/>
      <c r="L107" s="41"/>
      <c r="M107" s="41"/>
      <c r="N107" s="41"/>
    </row>
    <row r="108" spans="1:14">
      <c r="A108" s="41"/>
      <c r="B108" s="41" t="s">
        <v>139</v>
      </c>
      <c r="C108" s="11">
        <f>C105+C106-C107</f>
        <v>116970883.99999988</v>
      </c>
      <c r="D108" s="42"/>
      <c r="E108" s="43"/>
      <c r="F108" s="44"/>
      <c r="G108" s="41"/>
      <c r="H108" s="43"/>
      <c r="I108" s="41"/>
      <c r="J108" s="41"/>
      <c r="K108" s="41"/>
      <c r="L108" s="41"/>
      <c r="M108" s="41"/>
      <c r="N108" s="41"/>
    </row>
    <row r="109" spans="1:14">
      <c r="A109" s="45" t="s">
        <v>14</v>
      </c>
      <c r="B109" s="45" t="s">
        <v>15</v>
      </c>
      <c r="C109" s="46">
        <v>51708</v>
      </c>
      <c r="D109" s="46">
        <v>51708</v>
      </c>
      <c r="E109" s="47">
        <v>1023276619</v>
      </c>
      <c r="F109" s="48">
        <v>44362.397037037001</v>
      </c>
      <c r="G109" s="45" t="s">
        <v>16</v>
      </c>
      <c r="H109" s="47">
        <v>2275</v>
      </c>
      <c r="I109" s="45" t="s">
        <v>17</v>
      </c>
      <c r="J109" s="45" t="s">
        <v>103</v>
      </c>
      <c r="K109" s="45" t="s">
        <v>22</v>
      </c>
      <c r="L109" s="45" t="s">
        <v>221</v>
      </c>
      <c r="M109" s="45" t="s">
        <v>17</v>
      </c>
      <c r="N109" s="45" t="s">
        <v>17</v>
      </c>
    </row>
    <row r="110" spans="1:14">
      <c r="A110" s="49" t="s">
        <v>14</v>
      </c>
      <c r="B110" s="49" t="s">
        <v>15</v>
      </c>
      <c r="C110" s="50">
        <v>51708</v>
      </c>
      <c r="D110" s="50">
        <v>51708</v>
      </c>
      <c r="E110" s="51">
        <v>1023383829</v>
      </c>
      <c r="F110" s="52">
        <v>44362.432824074102</v>
      </c>
      <c r="G110" s="49" t="s">
        <v>16</v>
      </c>
      <c r="H110" s="51">
        <v>2277</v>
      </c>
      <c r="I110" s="49" t="s">
        <v>17</v>
      </c>
      <c r="J110" s="49" t="s">
        <v>222</v>
      </c>
      <c r="K110" s="49" t="s">
        <v>22</v>
      </c>
      <c r="L110" s="49" t="s">
        <v>223</v>
      </c>
      <c r="M110" s="49" t="s">
        <v>17</v>
      </c>
      <c r="N110" s="49" t="s">
        <v>17</v>
      </c>
    </row>
    <row r="111" spans="1:14">
      <c r="A111" s="45" t="s">
        <v>14</v>
      </c>
      <c r="B111" s="45" t="s">
        <v>15</v>
      </c>
      <c r="C111" s="46">
        <v>787415</v>
      </c>
      <c r="D111" s="46">
        <v>787415</v>
      </c>
      <c r="E111" s="47">
        <v>1023960926</v>
      </c>
      <c r="F111" s="48">
        <v>44362.621608796297</v>
      </c>
      <c r="G111" s="45" t="s">
        <v>16</v>
      </c>
      <c r="H111" s="47">
        <v>2279</v>
      </c>
      <c r="I111" s="45" t="s">
        <v>17</v>
      </c>
      <c r="J111" s="45" t="s">
        <v>224</v>
      </c>
      <c r="K111" s="45" t="s">
        <v>109</v>
      </c>
      <c r="L111" s="45" t="s">
        <v>225</v>
      </c>
      <c r="M111" s="45" t="s">
        <v>17</v>
      </c>
      <c r="N111" s="45" t="s">
        <v>17</v>
      </c>
    </row>
    <row r="112" spans="1:14">
      <c r="A112" s="49" t="s">
        <v>14</v>
      </c>
      <c r="B112" s="49" t="s">
        <v>15</v>
      </c>
      <c r="C112" s="50">
        <v>60000000</v>
      </c>
      <c r="D112" s="50">
        <v>60000000</v>
      </c>
      <c r="E112" s="51">
        <v>1024024838</v>
      </c>
      <c r="F112" s="52">
        <v>44362.6398611111</v>
      </c>
      <c r="G112" s="49" t="s">
        <v>16</v>
      </c>
      <c r="H112" s="51">
        <v>2281</v>
      </c>
      <c r="I112" s="49" t="s">
        <v>17</v>
      </c>
      <c r="J112" s="49" t="s">
        <v>226</v>
      </c>
      <c r="K112" s="49" t="s">
        <v>227</v>
      </c>
      <c r="L112" s="49" t="s">
        <v>228</v>
      </c>
      <c r="M112" s="49" t="s">
        <v>17</v>
      </c>
      <c r="N112" s="49" t="s">
        <v>17</v>
      </c>
    </row>
    <row r="113" spans="1:14">
      <c r="A113" s="45" t="s">
        <v>14</v>
      </c>
      <c r="B113" s="45" t="s">
        <v>15</v>
      </c>
      <c r="C113" s="46">
        <v>51708</v>
      </c>
      <c r="D113" s="46">
        <v>51708</v>
      </c>
      <c r="E113" s="47">
        <v>1024208646</v>
      </c>
      <c r="F113" s="48">
        <v>44362.686874999999</v>
      </c>
      <c r="G113" s="45" t="s">
        <v>16</v>
      </c>
      <c r="H113" s="47">
        <v>2282</v>
      </c>
      <c r="I113" s="45" t="s">
        <v>17</v>
      </c>
      <c r="J113" s="45" t="s">
        <v>229</v>
      </c>
      <c r="K113" s="45" t="s">
        <v>22</v>
      </c>
      <c r="L113" s="45" t="s">
        <v>230</v>
      </c>
      <c r="M113" s="45" t="s">
        <v>17</v>
      </c>
      <c r="N113" s="45" t="s">
        <v>17</v>
      </c>
    </row>
    <row r="114" spans="1:14">
      <c r="A114" s="49" t="s">
        <v>14</v>
      </c>
      <c r="B114" s="49" t="s">
        <v>15</v>
      </c>
      <c r="C114" s="50">
        <v>2180581</v>
      </c>
      <c r="D114" s="50">
        <v>2180581</v>
      </c>
      <c r="E114" s="51">
        <v>1024361102</v>
      </c>
      <c r="F114" s="52">
        <v>44362.733194444401</v>
      </c>
      <c r="G114" s="49" t="s">
        <v>16</v>
      </c>
      <c r="H114" s="51">
        <v>2283</v>
      </c>
      <c r="I114" s="49" t="s">
        <v>17</v>
      </c>
      <c r="J114" s="49" t="s">
        <v>231</v>
      </c>
      <c r="K114" s="49" t="s">
        <v>119</v>
      </c>
      <c r="L114" s="49" t="s">
        <v>179</v>
      </c>
      <c r="M114" s="49" t="s">
        <v>17</v>
      </c>
      <c r="N114" s="49" t="s">
        <v>17</v>
      </c>
    </row>
    <row r="115" spans="1:14">
      <c r="A115" s="45" t="s">
        <v>14</v>
      </c>
      <c r="B115" s="45" t="s">
        <v>15</v>
      </c>
      <c r="C115" s="46">
        <v>44441</v>
      </c>
      <c r="D115" s="46">
        <v>44441</v>
      </c>
      <c r="E115" s="47">
        <v>1025780185</v>
      </c>
      <c r="F115" s="48">
        <v>44363.561261574097</v>
      </c>
      <c r="G115" s="45" t="s">
        <v>16</v>
      </c>
      <c r="H115" s="47">
        <v>2286</v>
      </c>
      <c r="I115" s="45" t="s">
        <v>17</v>
      </c>
      <c r="J115" s="45" t="s">
        <v>232</v>
      </c>
      <c r="K115" s="45" t="s">
        <v>233</v>
      </c>
      <c r="L115" s="45" t="s">
        <v>234</v>
      </c>
      <c r="M115" s="45" t="s">
        <v>17</v>
      </c>
      <c r="N115" s="45" t="s">
        <v>17</v>
      </c>
    </row>
    <row r="116" spans="1:14">
      <c r="A116" s="49" t="s">
        <v>14</v>
      </c>
      <c r="B116" s="49" t="s">
        <v>15</v>
      </c>
      <c r="C116" s="50">
        <v>44441</v>
      </c>
      <c r="D116" s="50">
        <v>44441</v>
      </c>
      <c r="E116" s="51">
        <v>1025877719</v>
      </c>
      <c r="F116" s="52">
        <v>44363.598043981503</v>
      </c>
      <c r="G116" s="49" t="s">
        <v>16</v>
      </c>
      <c r="H116" s="51">
        <v>2287</v>
      </c>
      <c r="I116" s="49" t="s">
        <v>17</v>
      </c>
      <c r="J116" s="49" t="s">
        <v>235</v>
      </c>
      <c r="K116" s="49" t="s">
        <v>233</v>
      </c>
      <c r="L116" s="49" t="s">
        <v>234</v>
      </c>
      <c r="M116" s="49" t="s">
        <v>17</v>
      </c>
      <c r="N116" s="49" t="s">
        <v>17</v>
      </c>
    </row>
    <row r="117" spans="1:14">
      <c r="A117" s="45" t="s">
        <v>14</v>
      </c>
      <c r="B117" s="45" t="s">
        <v>15</v>
      </c>
      <c r="C117" s="46">
        <v>1140000</v>
      </c>
      <c r="D117" s="46">
        <v>1140000</v>
      </c>
      <c r="E117" s="47">
        <v>1026684521</v>
      </c>
      <c r="F117" s="48">
        <v>44363.961053240702</v>
      </c>
      <c r="G117" s="45" t="s">
        <v>16</v>
      </c>
      <c r="H117" s="47">
        <v>2288</v>
      </c>
      <c r="I117" s="45" t="s">
        <v>17</v>
      </c>
      <c r="J117" s="45" t="s">
        <v>154</v>
      </c>
      <c r="K117" s="45" t="s">
        <v>145</v>
      </c>
      <c r="L117" s="45" t="s">
        <v>236</v>
      </c>
      <c r="M117" s="45" t="s">
        <v>17</v>
      </c>
      <c r="N117" s="45" t="s">
        <v>17</v>
      </c>
    </row>
    <row r="118" spans="1:14">
      <c r="A118" s="49" t="s">
        <v>14</v>
      </c>
      <c r="B118" s="49" t="s">
        <v>15</v>
      </c>
      <c r="C118" s="50">
        <v>304912</v>
      </c>
      <c r="D118" s="50">
        <v>304912</v>
      </c>
      <c r="E118" s="51">
        <v>1027175299</v>
      </c>
      <c r="F118" s="52">
        <v>44364.489664351902</v>
      </c>
      <c r="G118" s="49" t="s">
        <v>16</v>
      </c>
      <c r="H118" s="51">
        <v>2290</v>
      </c>
      <c r="I118" s="49" t="s">
        <v>17</v>
      </c>
      <c r="J118" s="49" t="s">
        <v>237</v>
      </c>
      <c r="K118" s="49" t="s">
        <v>109</v>
      </c>
      <c r="L118" s="49" t="s">
        <v>238</v>
      </c>
      <c r="M118" s="49" t="s">
        <v>17</v>
      </c>
      <c r="N118" s="49" t="s">
        <v>17</v>
      </c>
    </row>
    <row r="119" spans="1:14">
      <c r="A119" s="45" t="s">
        <v>14</v>
      </c>
      <c r="B119" s="45" t="s">
        <v>15</v>
      </c>
      <c r="C119" s="46">
        <v>254000</v>
      </c>
      <c r="D119" s="46">
        <v>254000</v>
      </c>
      <c r="E119" s="47">
        <v>1027185801</v>
      </c>
      <c r="F119" s="48">
        <v>44364.493391203701</v>
      </c>
      <c r="G119" s="45" t="s">
        <v>16</v>
      </c>
      <c r="H119" s="47">
        <v>2291</v>
      </c>
      <c r="I119" s="45" t="s">
        <v>17</v>
      </c>
      <c r="J119" s="45" t="s">
        <v>239</v>
      </c>
      <c r="K119" s="45" t="s">
        <v>49</v>
      </c>
      <c r="L119" s="45" t="s">
        <v>240</v>
      </c>
      <c r="M119" s="45" t="s">
        <v>17</v>
      </c>
      <c r="N119" s="45" t="s">
        <v>17</v>
      </c>
    </row>
    <row r="120" spans="1:14">
      <c r="A120" s="49" t="s">
        <v>14</v>
      </c>
      <c r="B120" s="49" t="s">
        <v>15</v>
      </c>
      <c r="C120" s="50">
        <v>30000</v>
      </c>
      <c r="D120" s="50">
        <v>30000</v>
      </c>
      <c r="E120" s="51">
        <v>1027354937</v>
      </c>
      <c r="F120" s="52">
        <v>44364.566261574102</v>
      </c>
      <c r="G120" s="49" t="s">
        <v>16</v>
      </c>
      <c r="H120" s="51">
        <v>2293</v>
      </c>
      <c r="I120" s="49" t="s">
        <v>17</v>
      </c>
      <c r="J120" s="49" t="s">
        <v>241</v>
      </c>
      <c r="K120" s="49" t="s">
        <v>25</v>
      </c>
      <c r="L120" s="49" t="s">
        <v>242</v>
      </c>
      <c r="M120" s="49" t="s">
        <v>17</v>
      </c>
      <c r="N120" s="49" t="s">
        <v>17</v>
      </c>
    </row>
    <row r="121" spans="1:14">
      <c r="A121" s="45" t="s">
        <v>14</v>
      </c>
      <c r="B121" s="45" t="s">
        <v>15</v>
      </c>
      <c r="C121" s="46">
        <v>2048896.92</v>
      </c>
      <c r="D121" s="46">
        <v>2048896.92</v>
      </c>
      <c r="E121" s="47">
        <v>1028360271</v>
      </c>
      <c r="F121" s="48">
        <v>44365.410682870403</v>
      </c>
      <c r="G121" s="45" t="s">
        <v>16</v>
      </c>
      <c r="H121" s="47">
        <v>2294</v>
      </c>
      <c r="I121" s="45" t="s">
        <v>17</v>
      </c>
      <c r="J121" s="45" t="s">
        <v>243</v>
      </c>
      <c r="K121" s="45" t="s">
        <v>35</v>
      </c>
      <c r="L121" s="45" t="s">
        <v>244</v>
      </c>
      <c r="M121" s="45" t="s">
        <v>17</v>
      </c>
      <c r="N121" s="45" t="s">
        <v>17</v>
      </c>
    </row>
    <row r="122" spans="1:14">
      <c r="A122" s="49" t="s">
        <v>14</v>
      </c>
      <c r="B122" s="49" t="s">
        <v>15</v>
      </c>
      <c r="C122" s="50">
        <v>51708</v>
      </c>
      <c r="D122" s="50">
        <v>51708</v>
      </c>
      <c r="E122" s="51">
        <v>1028929939</v>
      </c>
      <c r="F122" s="52">
        <v>44365.6538194444</v>
      </c>
      <c r="G122" s="49" t="s">
        <v>16</v>
      </c>
      <c r="H122" s="51">
        <v>2295</v>
      </c>
      <c r="I122" s="49" t="s">
        <v>17</v>
      </c>
      <c r="J122" s="49" t="s">
        <v>245</v>
      </c>
      <c r="K122" s="49" t="s">
        <v>59</v>
      </c>
      <c r="L122" s="49" t="s">
        <v>246</v>
      </c>
      <c r="M122" s="49" t="s">
        <v>17</v>
      </c>
      <c r="N122" s="49" t="s">
        <v>17</v>
      </c>
    </row>
    <row r="123" spans="1:14">
      <c r="A123" s="45" t="s">
        <v>14</v>
      </c>
      <c r="B123" s="45" t="s">
        <v>15</v>
      </c>
      <c r="C123" s="46">
        <v>9772</v>
      </c>
      <c r="D123" s="46">
        <v>9772</v>
      </c>
      <c r="E123" s="47">
        <v>1029018120</v>
      </c>
      <c r="F123" s="48">
        <v>44365.687372685199</v>
      </c>
      <c r="G123" s="45" t="s">
        <v>16</v>
      </c>
      <c r="H123" s="47">
        <v>2296</v>
      </c>
      <c r="I123" s="45" t="s">
        <v>17</v>
      </c>
      <c r="J123" s="45" t="s">
        <v>247</v>
      </c>
      <c r="K123" s="45" t="s">
        <v>67</v>
      </c>
      <c r="L123" s="45" t="s">
        <v>248</v>
      </c>
      <c r="M123" s="45" t="s">
        <v>17</v>
      </c>
      <c r="N123" s="45" t="s">
        <v>17</v>
      </c>
    </row>
    <row r="124" spans="1:14">
      <c r="A124" s="41"/>
      <c r="B124" s="41" t="s">
        <v>149</v>
      </c>
      <c r="C124" s="42">
        <f>SUM(C109:C123)</f>
        <v>67051290.920000002</v>
      </c>
      <c r="D124" s="42"/>
      <c r="E124" s="43"/>
      <c r="F124" s="44"/>
      <c r="G124" s="41"/>
      <c r="H124" s="43"/>
      <c r="I124" s="41"/>
      <c r="J124" s="41"/>
      <c r="K124" s="41"/>
      <c r="L124" s="41"/>
      <c r="M124" s="41"/>
      <c r="N124" s="41"/>
    </row>
    <row r="125" spans="1:14">
      <c r="A125" s="41"/>
      <c r="B125" s="41" t="s">
        <v>150</v>
      </c>
      <c r="C125" s="42">
        <f>C108</f>
        <v>116970883.99999988</v>
      </c>
      <c r="D125" s="42"/>
      <c r="E125" s="43"/>
      <c r="F125" s="44"/>
      <c r="G125" s="41"/>
      <c r="H125" s="43"/>
      <c r="I125" s="41"/>
      <c r="J125" s="41"/>
      <c r="K125" s="41"/>
      <c r="L125" s="41"/>
      <c r="M125" s="41"/>
      <c r="N125" s="41"/>
    </row>
    <row r="126" spans="1:14">
      <c r="A126" s="41"/>
      <c r="B126" s="41" t="s">
        <v>151</v>
      </c>
      <c r="C126" s="20">
        <v>181911798</v>
      </c>
      <c r="D126" s="42"/>
      <c r="E126" s="43"/>
      <c r="F126" s="44"/>
      <c r="G126" s="41"/>
      <c r="H126" s="43"/>
      <c r="I126" s="41"/>
      <c r="J126" s="41"/>
      <c r="K126" s="41"/>
      <c r="L126" s="41"/>
      <c r="M126" s="41"/>
      <c r="N126" s="41"/>
    </row>
    <row r="127" spans="1:14">
      <c r="A127" s="41"/>
      <c r="B127" s="41" t="s">
        <v>139</v>
      </c>
      <c r="C127" s="11">
        <f>C124+C125-C126</f>
        <v>2110376.9199998975</v>
      </c>
      <c r="D127" s="42"/>
      <c r="E127" s="43"/>
      <c r="F127" s="44"/>
      <c r="G127" s="41"/>
      <c r="H127" s="43"/>
      <c r="I127" s="41"/>
      <c r="J127" s="41"/>
      <c r="K127" s="41"/>
      <c r="L127" s="41"/>
      <c r="M127" s="41"/>
      <c r="N127" s="41"/>
    </row>
    <row r="128" spans="1:14" s="17" customFormat="1">
      <c r="A128" s="53" t="s">
        <v>14</v>
      </c>
      <c r="B128" s="53" t="s">
        <v>15</v>
      </c>
      <c r="C128" s="54">
        <v>50</v>
      </c>
      <c r="D128" s="54">
        <v>50</v>
      </c>
      <c r="E128" s="55">
        <v>1029121022</v>
      </c>
      <c r="F128" s="56">
        <v>44365.736076388901</v>
      </c>
      <c r="G128" s="53" t="s">
        <v>16</v>
      </c>
      <c r="H128" s="55">
        <v>2297</v>
      </c>
      <c r="I128" s="53" t="s">
        <v>17</v>
      </c>
      <c r="J128" s="53" t="s">
        <v>249</v>
      </c>
      <c r="K128" s="53" t="s">
        <v>250</v>
      </c>
      <c r="L128" s="53" t="s">
        <v>251</v>
      </c>
      <c r="M128" s="53" t="s">
        <v>17</v>
      </c>
      <c r="N128" s="53" t="s">
        <v>17</v>
      </c>
    </row>
    <row r="129" spans="1:14" s="17" customFormat="1">
      <c r="A129" s="53" t="s">
        <v>14</v>
      </c>
      <c r="B129" s="53" t="s">
        <v>15</v>
      </c>
      <c r="C129" s="54">
        <v>798513</v>
      </c>
      <c r="D129" s="54">
        <v>798513</v>
      </c>
      <c r="E129" s="55">
        <v>1029147019</v>
      </c>
      <c r="F129" s="56">
        <v>44365.7495486111</v>
      </c>
      <c r="G129" s="53" t="s">
        <v>16</v>
      </c>
      <c r="H129" s="55">
        <v>2298</v>
      </c>
      <c r="I129" s="53" t="s">
        <v>17</v>
      </c>
      <c r="J129" s="53" t="s">
        <v>249</v>
      </c>
      <c r="K129" s="53" t="s">
        <v>250</v>
      </c>
      <c r="L129" s="53" t="s">
        <v>251</v>
      </c>
      <c r="M129" s="53" t="s">
        <v>17</v>
      </c>
      <c r="N129" s="53" t="s">
        <v>17</v>
      </c>
    </row>
    <row r="130" spans="1:14" s="17" customFormat="1">
      <c r="A130" s="53" t="s">
        <v>14</v>
      </c>
      <c r="B130" s="53" t="s">
        <v>15</v>
      </c>
      <c r="C130" s="54">
        <v>24188352</v>
      </c>
      <c r="D130" s="54">
        <v>24188352</v>
      </c>
      <c r="E130" s="55">
        <v>1029208490</v>
      </c>
      <c r="F130" s="56">
        <v>44365.782083333303</v>
      </c>
      <c r="G130" s="53" t="s">
        <v>16</v>
      </c>
      <c r="H130" s="55">
        <v>2300</v>
      </c>
      <c r="I130" s="53" t="s">
        <v>17</v>
      </c>
      <c r="J130" s="53" t="s">
        <v>252</v>
      </c>
      <c r="K130" s="53" t="s">
        <v>253</v>
      </c>
      <c r="L130" s="53" t="s">
        <v>254</v>
      </c>
      <c r="M130" s="53" t="s">
        <v>17</v>
      </c>
      <c r="N130" s="53" t="s">
        <v>17</v>
      </c>
    </row>
    <row r="131" spans="1:14" s="74" customFormat="1">
      <c r="A131" s="70" t="s">
        <v>14</v>
      </c>
      <c r="B131" s="70" t="s">
        <v>15</v>
      </c>
      <c r="C131" s="71">
        <v>73709</v>
      </c>
      <c r="D131" s="71">
        <v>73709</v>
      </c>
      <c r="E131" s="72">
        <v>1030949686</v>
      </c>
      <c r="F131" s="73">
        <v>44368.3754050926</v>
      </c>
      <c r="G131" s="70" t="s">
        <v>16</v>
      </c>
      <c r="H131" s="72">
        <v>2301</v>
      </c>
      <c r="I131" s="70" t="s">
        <v>17</v>
      </c>
      <c r="J131" s="70" t="s">
        <v>252</v>
      </c>
      <c r="K131" s="70" t="s">
        <v>255</v>
      </c>
      <c r="L131" s="70" t="s">
        <v>254</v>
      </c>
      <c r="M131" s="70" t="s">
        <v>17</v>
      </c>
      <c r="N131" s="70" t="s">
        <v>17</v>
      </c>
    </row>
    <row r="132" spans="1:14">
      <c r="A132" s="3" t="s">
        <v>14</v>
      </c>
      <c r="B132" s="3" t="s">
        <v>15</v>
      </c>
      <c r="C132" s="5">
        <v>500000</v>
      </c>
      <c r="D132" s="5">
        <v>500000</v>
      </c>
      <c r="E132" s="7">
        <v>1031032447</v>
      </c>
      <c r="F132" s="9">
        <v>44368.411168981504</v>
      </c>
      <c r="G132" s="3" t="s">
        <v>16</v>
      </c>
      <c r="H132" s="7">
        <v>2302</v>
      </c>
      <c r="I132" s="3" t="s">
        <v>17</v>
      </c>
      <c r="J132" s="3" t="s">
        <v>256</v>
      </c>
      <c r="K132" s="3" t="s">
        <v>250</v>
      </c>
      <c r="L132" s="3" t="s">
        <v>257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35000</v>
      </c>
      <c r="D133" s="4">
        <v>35000</v>
      </c>
      <c r="E133" s="6">
        <v>1031035455</v>
      </c>
      <c r="F133" s="8">
        <v>44368.412303240701</v>
      </c>
      <c r="G133" s="2" t="s">
        <v>16</v>
      </c>
      <c r="H133" s="6">
        <v>2304</v>
      </c>
      <c r="I133" s="2" t="s">
        <v>17</v>
      </c>
      <c r="J133" s="2" t="s">
        <v>258</v>
      </c>
      <c r="K133" s="2" t="s">
        <v>43</v>
      </c>
      <c r="L133" s="2" t="s">
        <v>259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1156000</v>
      </c>
      <c r="D134" s="5">
        <v>1156000</v>
      </c>
      <c r="E134" s="7">
        <v>1031133400</v>
      </c>
      <c r="F134" s="9">
        <v>44368.449837963002</v>
      </c>
      <c r="G134" s="3" t="s">
        <v>16</v>
      </c>
      <c r="H134" s="7">
        <v>2305</v>
      </c>
      <c r="I134" s="3" t="s">
        <v>17</v>
      </c>
      <c r="J134" s="3" t="s">
        <v>129</v>
      </c>
      <c r="K134" s="3" t="s">
        <v>130</v>
      </c>
      <c r="L134" s="3" t="s">
        <v>131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669771.6</v>
      </c>
      <c r="D135" s="4">
        <v>669771.6</v>
      </c>
      <c r="E135" s="6">
        <v>1031199846</v>
      </c>
      <c r="F135" s="8">
        <v>44368.475520833301</v>
      </c>
      <c r="G135" s="2" t="s">
        <v>16</v>
      </c>
      <c r="H135" s="6">
        <v>2306</v>
      </c>
      <c r="I135" s="2" t="s">
        <v>17</v>
      </c>
      <c r="J135" s="2" t="s">
        <v>260</v>
      </c>
      <c r="K135" s="2" t="s">
        <v>109</v>
      </c>
      <c r="L135" s="2" t="s">
        <v>261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150000</v>
      </c>
      <c r="D136" s="5">
        <v>150000</v>
      </c>
      <c r="E136" s="7">
        <v>1031234798</v>
      </c>
      <c r="F136" s="9">
        <v>44368.488888888904</v>
      </c>
      <c r="G136" s="3" t="s">
        <v>16</v>
      </c>
      <c r="H136" s="7">
        <v>2307</v>
      </c>
      <c r="I136" s="3" t="s">
        <v>17</v>
      </c>
      <c r="J136" s="3" t="s">
        <v>262</v>
      </c>
      <c r="K136" s="3" t="s">
        <v>155</v>
      </c>
      <c r="L136" s="3" t="s">
        <v>263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1362789</v>
      </c>
      <c r="D137" s="4">
        <v>1362789</v>
      </c>
      <c r="E137" s="6">
        <v>1031755587</v>
      </c>
      <c r="F137" s="8">
        <v>44368.703680555598</v>
      </c>
      <c r="G137" s="2" t="s">
        <v>16</v>
      </c>
      <c r="H137" s="6">
        <v>2308</v>
      </c>
      <c r="I137" s="2" t="s">
        <v>17</v>
      </c>
      <c r="J137" s="2" t="s">
        <v>264</v>
      </c>
      <c r="K137" s="57">
        <v>377</v>
      </c>
      <c r="L137" s="2" t="s">
        <v>265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134500</v>
      </c>
      <c r="D138" s="5">
        <v>134500</v>
      </c>
      <c r="E138" s="7">
        <v>1031769152</v>
      </c>
      <c r="F138" s="9">
        <v>44368.7097222222</v>
      </c>
      <c r="G138" s="3" t="s">
        <v>16</v>
      </c>
      <c r="H138" s="7">
        <v>2309</v>
      </c>
      <c r="I138" s="3" t="s">
        <v>17</v>
      </c>
      <c r="J138" s="3" t="s">
        <v>266</v>
      </c>
      <c r="K138" s="3" t="s">
        <v>155</v>
      </c>
      <c r="L138" s="3" t="s">
        <v>44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1362789</v>
      </c>
      <c r="D139" s="4">
        <v>1362789</v>
      </c>
      <c r="E139" s="6">
        <v>1031777676</v>
      </c>
      <c r="F139" s="8">
        <v>44368.713645833297</v>
      </c>
      <c r="G139" s="2" t="s">
        <v>16</v>
      </c>
      <c r="H139" s="6">
        <v>2310</v>
      </c>
      <c r="I139" s="2" t="s">
        <v>17</v>
      </c>
      <c r="J139" s="2" t="s">
        <v>267</v>
      </c>
      <c r="K139" s="57">
        <v>377</v>
      </c>
      <c r="L139" s="2" t="s">
        <v>265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61">
        <v>780000</v>
      </c>
      <c r="D140" s="5">
        <v>780000</v>
      </c>
      <c r="E140" s="7">
        <v>1031792709</v>
      </c>
      <c r="F140" s="9">
        <v>44368.720486111102</v>
      </c>
      <c r="G140" s="3" t="s">
        <v>16</v>
      </c>
      <c r="H140" s="7">
        <v>2312</v>
      </c>
      <c r="I140" s="3" t="s">
        <v>17</v>
      </c>
      <c r="J140" s="3" t="s">
        <v>268</v>
      </c>
      <c r="K140" s="3" t="s">
        <v>130</v>
      </c>
      <c r="L140" s="3" t="s">
        <v>269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8527061</v>
      </c>
      <c r="D141" s="4">
        <v>8527061</v>
      </c>
      <c r="E141" s="6">
        <v>1032792679</v>
      </c>
      <c r="F141" s="8">
        <v>44369.5625925926</v>
      </c>
      <c r="G141" s="2" t="s">
        <v>16</v>
      </c>
      <c r="H141" s="6">
        <v>2314</v>
      </c>
      <c r="I141" s="2" t="s">
        <v>17</v>
      </c>
      <c r="J141" s="2" t="s">
        <v>270</v>
      </c>
      <c r="K141" s="2" t="s">
        <v>109</v>
      </c>
      <c r="L141" s="2" t="s">
        <v>138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51708</v>
      </c>
      <c r="D142" s="5">
        <v>51708</v>
      </c>
      <c r="E142" s="7">
        <v>1033115820</v>
      </c>
      <c r="F142" s="9">
        <v>44369.711157407401</v>
      </c>
      <c r="G142" s="3" t="s">
        <v>16</v>
      </c>
      <c r="H142" s="7">
        <v>2315</v>
      </c>
      <c r="I142" s="3" t="s">
        <v>17</v>
      </c>
      <c r="J142" s="3" t="s">
        <v>21</v>
      </c>
      <c r="K142" s="3" t="s">
        <v>22</v>
      </c>
      <c r="L142" s="3" t="s">
        <v>271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61">
        <v>81000</v>
      </c>
      <c r="D143" s="4">
        <v>81000</v>
      </c>
      <c r="E143" s="6">
        <v>1033147300</v>
      </c>
      <c r="F143" s="8">
        <v>44369.727500000001</v>
      </c>
      <c r="G143" s="2" t="s">
        <v>16</v>
      </c>
      <c r="H143" s="6">
        <v>2316</v>
      </c>
      <c r="I143" s="2" t="s">
        <v>17</v>
      </c>
      <c r="J143" s="2" t="s">
        <v>272</v>
      </c>
      <c r="K143" s="2" t="s">
        <v>70</v>
      </c>
      <c r="L143" s="2" t="s">
        <v>273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8396459.4000000004</v>
      </c>
      <c r="D144" s="5">
        <v>8396459.4000000004</v>
      </c>
      <c r="E144" s="7">
        <v>1033240544</v>
      </c>
      <c r="F144" s="9">
        <v>44369.782928240696</v>
      </c>
      <c r="G144" s="3" t="s">
        <v>16</v>
      </c>
      <c r="H144" s="7">
        <v>2317</v>
      </c>
      <c r="I144" s="3" t="s">
        <v>17</v>
      </c>
      <c r="J144" s="3" t="s">
        <v>274</v>
      </c>
      <c r="K144" s="3" t="s">
        <v>64</v>
      </c>
      <c r="L144" s="3" t="s">
        <v>275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51708</v>
      </c>
      <c r="D145" s="4">
        <v>51708</v>
      </c>
      <c r="E145" s="6">
        <v>1033730542</v>
      </c>
      <c r="F145" s="8">
        <v>44370.414386574099</v>
      </c>
      <c r="G145" s="2" t="s">
        <v>16</v>
      </c>
      <c r="H145" s="6">
        <v>2318</v>
      </c>
      <c r="I145" s="2" t="s">
        <v>17</v>
      </c>
      <c r="J145" s="2" t="s">
        <v>276</v>
      </c>
      <c r="K145" s="2" t="s">
        <v>22</v>
      </c>
      <c r="L145" s="2" t="s">
        <v>277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250000</v>
      </c>
      <c r="D146" s="5">
        <v>250000</v>
      </c>
      <c r="E146" s="7">
        <v>1033953383</v>
      </c>
      <c r="F146" s="9">
        <v>44370.504467592596</v>
      </c>
      <c r="G146" s="3" t="s">
        <v>16</v>
      </c>
      <c r="H146" s="7">
        <v>2319</v>
      </c>
      <c r="I146" s="3" t="s">
        <v>17</v>
      </c>
      <c r="J146" s="3" t="s">
        <v>46</v>
      </c>
      <c r="K146" s="3" t="s">
        <v>101</v>
      </c>
      <c r="L146" s="3" t="s">
        <v>278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61">
        <v>80114170</v>
      </c>
      <c r="D147" s="4">
        <v>80114170</v>
      </c>
      <c r="E147" s="6">
        <v>1034013998</v>
      </c>
      <c r="F147" s="8">
        <v>44370.532685185201</v>
      </c>
      <c r="G147" s="2" t="s">
        <v>16</v>
      </c>
      <c r="H147" s="6">
        <v>2321</v>
      </c>
      <c r="I147" s="2" t="s">
        <v>17</v>
      </c>
      <c r="J147" s="2" t="s">
        <v>279</v>
      </c>
      <c r="K147" s="57">
        <v>138</v>
      </c>
      <c r="L147" s="2" t="s">
        <v>280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51708</v>
      </c>
      <c r="D148" s="5">
        <v>51708</v>
      </c>
      <c r="E148" s="7">
        <v>1034496031</v>
      </c>
      <c r="F148" s="9">
        <v>44370.761319444398</v>
      </c>
      <c r="G148" s="3" t="s">
        <v>16</v>
      </c>
      <c r="H148" s="7">
        <v>2322</v>
      </c>
      <c r="I148" s="3" t="s">
        <v>17</v>
      </c>
      <c r="J148" s="3" t="s">
        <v>276</v>
      </c>
      <c r="K148" s="3" t="s">
        <v>22</v>
      </c>
      <c r="L148" s="3" t="s">
        <v>281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8281160</v>
      </c>
      <c r="D149" s="4">
        <v>8281160</v>
      </c>
      <c r="E149" s="6">
        <v>1034858141</v>
      </c>
      <c r="F149" s="8">
        <v>44371.345937500002</v>
      </c>
      <c r="G149" s="2" t="s">
        <v>16</v>
      </c>
      <c r="H149" s="6">
        <v>2324</v>
      </c>
      <c r="I149" s="2" t="s">
        <v>17</v>
      </c>
      <c r="J149" s="2" t="s">
        <v>282</v>
      </c>
      <c r="K149" s="2" t="s">
        <v>101</v>
      </c>
      <c r="L149" s="2" t="s">
        <v>283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1894892</v>
      </c>
      <c r="D150" s="5">
        <v>1894892</v>
      </c>
      <c r="E150" s="7">
        <v>1035146552</v>
      </c>
      <c r="F150" s="9">
        <v>44371.504155092603</v>
      </c>
      <c r="G150" s="3" t="s">
        <v>16</v>
      </c>
      <c r="H150" s="7">
        <v>2325</v>
      </c>
      <c r="I150" s="3" t="s">
        <v>17</v>
      </c>
      <c r="J150" s="3" t="s">
        <v>284</v>
      </c>
      <c r="K150" s="3" t="s">
        <v>35</v>
      </c>
      <c r="L150" s="3" t="s">
        <v>285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3410805</v>
      </c>
      <c r="D151" s="4">
        <v>3410805</v>
      </c>
      <c r="E151" s="6">
        <v>1035155121</v>
      </c>
      <c r="F151" s="8">
        <v>44371.5086226852</v>
      </c>
      <c r="G151" s="2" t="s">
        <v>16</v>
      </c>
      <c r="H151" s="6">
        <v>2326</v>
      </c>
      <c r="I151" s="2" t="s">
        <v>17</v>
      </c>
      <c r="J151" s="2" t="s">
        <v>284</v>
      </c>
      <c r="K151" s="2" t="s">
        <v>35</v>
      </c>
      <c r="L151" s="2" t="s">
        <v>285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61">
        <v>1814042</v>
      </c>
      <c r="D152" s="5">
        <v>1814042</v>
      </c>
      <c r="E152" s="7">
        <v>1035413248</v>
      </c>
      <c r="F152" s="9">
        <v>44371.653912037</v>
      </c>
      <c r="G152" s="3" t="s">
        <v>16</v>
      </c>
      <c r="H152" s="7">
        <v>2327</v>
      </c>
      <c r="I152" s="3" t="s">
        <v>17</v>
      </c>
      <c r="J152" s="3" t="s">
        <v>286</v>
      </c>
      <c r="K152" s="3" t="s">
        <v>67</v>
      </c>
      <c r="L152" s="3" t="s">
        <v>287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2543873</v>
      </c>
      <c r="D153" s="4">
        <v>2543873</v>
      </c>
      <c r="E153" s="6">
        <v>1036036871</v>
      </c>
      <c r="F153" s="8">
        <v>44372.406331018501</v>
      </c>
      <c r="G153" s="2" t="s">
        <v>16</v>
      </c>
      <c r="H153" s="6">
        <v>2328</v>
      </c>
      <c r="I153" s="2" t="s">
        <v>17</v>
      </c>
      <c r="J153" s="2" t="s">
        <v>288</v>
      </c>
      <c r="K153" s="2" t="s">
        <v>49</v>
      </c>
      <c r="L153" s="2" t="s">
        <v>289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227885</v>
      </c>
      <c r="D154" s="5">
        <v>227885</v>
      </c>
      <c r="E154" s="7">
        <v>1036185810</v>
      </c>
      <c r="F154" s="9">
        <v>44372.475555555597</v>
      </c>
      <c r="G154" s="3" t="s">
        <v>16</v>
      </c>
      <c r="H154" s="7">
        <v>2329</v>
      </c>
      <c r="I154" s="3" t="s">
        <v>17</v>
      </c>
      <c r="J154" s="3" t="s">
        <v>290</v>
      </c>
      <c r="K154" s="3" t="s">
        <v>67</v>
      </c>
      <c r="L154" s="3" t="s">
        <v>291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15937126</v>
      </c>
      <c r="D155" s="4">
        <v>15937126</v>
      </c>
      <c r="E155" s="6">
        <v>1036502801</v>
      </c>
      <c r="F155" s="8">
        <v>44372.6199305556</v>
      </c>
      <c r="G155" s="2" t="s">
        <v>16</v>
      </c>
      <c r="H155" s="6">
        <v>2330</v>
      </c>
      <c r="I155" s="2" t="s">
        <v>17</v>
      </c>
      <c r="J155" s="2" t="s">
        <v>292</v>
      </c>
      <c r="K155" s="57">
        <v>403</v>
      </c>
      <c r="L155" s="2" t="s">
        <v>293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1817052</v>
      </c>
      <c r="D156" s="5">
        <v>1817052</v>
      </c>
      <c r="E156" s="7">
        <v>1036675260</v>
      </c>
      <c r="F156" s="9">
        <v>44372.690057870401</v>
      </c>
      <c r="G156" s="3" t="s">
        <v>16</v>
      </c>
      <c r="H156" s="7">
        <v>2331</v>
      </c>
      <c r="I156" s="3" t="s">
        <v>17</v>
      </c>
      <c r="J156" s="3" t="s">
        <v>294</v>
      </c>
      <c r="K156" s="3" t="s">
        <v>101</v>
      </c>
      <c r="L156" s="3" t="s">
        <v>295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30000</v>
      </c>
      <c r="D157" s="4">
        <v>30000</v>
      </c>
      <c r="E157" s="6">
        <v>1036703958</v>
      </c>
      <c r="F157" s="8">
        <v>44372.703275462998</v>
      </c>
      <c r="G157" s="2" t="s">
        <v>16</v>
      </c>
      <c r="H157" s="6">
        <v>2332</v>
      </c>
      <c r="I157" s="2" t="s">
        <v>17</v>
      </c>
      <c r="J157" s="2" t="s">
        <v>296</v>
      </c>
      <c r="K157" s="57">
        <v>287</v>
      </c>
      <c r="L157" s="2" t="s">
        <v>297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61">
        <v>800000</v>
      </c>
      <c r="D158" s="5">
        <v>800000</v>
      </c>
      <c r="E158" s="7">
        <v>1036711891</v>
      </c>
      <c r="F158" s="9">
        <v>44372.706956018497</v>
      </c>
      <c r="G158" s="3" t="s">
        <v>16</v>
      </c>
      <c r="H158" s="7">
        <v>2333</v>
      </c>
      <c r="I158" s="3" t="s">
        <v>17</v>
      </c>
      <c r="J158" s="3" t="s">
        <v>298</v>
      </c>
      <c r="K158" s="3" t="s">
        <v>250</v>
      </c>
      <c r="L158" s="3" t="s">
        <v>299</v>
      </c>
      <c r="M158" s="3" t="s">
        <v>17</v>
      </c>
      <c r="N158" s="3" t="s">
        <v>17</v>
      </c>
    </row>
    <row r="159" spans="1:14">
      <c r="B159" s="41" t="s">
        <v>149</v>
      </c>
      <c r="C159" s="21">
        <f>SUM(C128:C158)</f>
        <v>165492123</v>
      </c>
    </row>
    <row r="160" spans="1:14">
      <c r="B160" s="41" t="s">
        <v>150</v>
      </c>
      <c r="C160" s="11">
        <f>+C127</f>
        <v>2110376.9199998975</v>
      </c>
    </row>
    <row r="161" spans="1:14">
      <c r="B161" s="41" t="s">
        <v>151</v>
      </c>
      <c r="C161" s="58">
        <v>146246563.91999999</v>
      </c>
    </row>
    <row r="162" spans="1:14">
      <c r="B162" s="41" t="s">
        <v>139</v>
      </c>
      <c r="C162" s="11">
        <f>+C159+C160-C161</f>
        <v>21355935.999999911</v>
      </c>
    </row>
    <row r="163" spans="1:14">
      <c r="A163" s="27" t="s">
        <v>14</v>
      </c>
      <c r="B163" s="27" t="s">
        <v>15</v>
      </c>
      <c r="C163" s="28">
        <v>5451156</v>
      </c>
      <c r="D163" s="28">
        <v>5451156</v>
      </c>
      <c r="E163" s="29">
        <v>1036851662</v>
      </c>
      <c r="F163" s="30">
        <v>44372.781122685199</v>
      </c>
      <c r="G163" s="27" t="s">
        <v>16</v>
      </c>
      <c r="H163" s="29">
        <v>2334</v>
      </c>
      <c r="I163" s="27" t="s">
        <v>17</v>
      </c>
      <c r="J163" s="27" t="s">
        <v>300</v>
      </c>
      <c r="K163" s="27" t="s">
        <v>101</v>
      </c>
      <c r="L163" s="27" t="s">
        <v>301</v>
      </c>
      <c r="M163" s="27" t="s">
        <v>17</v>
      </c>
      <c r="N163" s="27" t="s">
        <v>17</v>
      </c>
    </row>
    <row r="164" spans="1:14">
      <c r="A164" s="2" t="s">
        <v>14</v>
      </c>
      <c r="B164" s="2" t="s">
        <v>15</v>
      </c>
      <c r="C164" s="4">
        <v>1314000</v>
      </c>
      <c r="D164" s="4">
        <v>1314000</v>
      </c>
      <c r="E164" s="6">
        <v>1038674789</v>
      </c>
      <c r="F164" s="8">
        <v>44375.434456018498</v>
      </c>
      <c r="G164" s="2" t="s">
        <v>16</v>
      </c>
      <c r="H164" s="6">
        <v>2335</v>
      </c>
      <c r="I164" s="2" t="s">
        <v>17</v>
      </c>
      <c r="J164" s="2" t="s">
        <v>302</v>
      </c>
      <c r="K164" s="2" t="s">
        <v>164</v>
      </c>
      <c r="L164" s="2" t="s">
        <v>303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6473000</v>
      </c>
      <c r="D165" s="5">
        <v>6473000</v>
      </c>
      <c r="E165" s="7">
        <v>1038679992</v>
      </c>
      <c r="F165" s="9">
        <v>44375.436562499999</v>
      </c>
      <c r="G165" s="3" t="s">
        <v>16</v>
      </c>
      <c r="H165" s="7">
        <v>2336</v>
      </c>
      <c r="I165" s="3" t="s">
        <v>17</v>
      </c>
      <c r="J165" s="3" t="s">
        <v>302</v>
      </c>
      <c r="K165" s="3" t="s">
        <v>164</v>
      </c>
      <c r="L165" s="3" t="s">
        <v>304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51708</v>
      </c>
      <c r="D166" s="4">
        <v>51708</v>
      </c>
      <c r="E166" s="6">
        <v>1039238953</v>
      </c>
      <c r="F166" s="8">
        <v>44375.6749305556</v>
      </c>
      <c r="G166" s="2" t="s">
        <v>16</v>
      </c>
      <c r="H166" s="6">
        <v>2337</v>
      </c>
      <c r="I166" s="2" t="s">
        <v>17</v>
      </c>
      <c r="J166" s="2" t="s">
        <v>305</v>
      </c>
      <c r="K166" s="2" t="s">
        <v>22</v>
      </c>
      <c r="L166" s="2" t="s">
        <v>306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61">
        <v>163000</v>
      </c>
      <c r="D167" s="5">
        <v>163000</v>
      </c>
      <c r="E167" s="7">
        <v>1039264104</v>
      </c>
      <c r="F167" s="9">
        <v>44375.685266203698</v>
      </c>
      <c r="G167" s="3" t="s">
        <v>16</v>
      </c>
      <c r="H167" s="7">
        <v>2340</v>
      </c>
      <c r="I167" s="3" t="s">
        <v>17</v>
      </c>
      <c r="J167" s="3" t="s">
        <v>307</v>
      </c>
      <c r="K167" s="3" t="s">
        <v>70</v>
      </c>
      <c r="L167" s="3" t="s">
        <v>308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358161</v>
      </c>
      <c r="D168" s="4">
        <v>358161</v>
      </c>
      <c r="E168" s="6">
        <v>1039956021</v>
      </c>
      <c r="F168" s="8">
        <v>44376.412615740701</v>
      </c>
      <c r="G168" s="2" t="s">
        <v>16</v>
      </c>
      <c r="H168" s="6">
        <v>2343</v>
      </c>
      <c r="I168" s="2" t="s">
        <v>17</v>
      </c>
      <c r="J168" s="2" t="s">
        <v>309</v>
      </c>
      <c r="K168" s="2" t="s">
        <v>67</v>
      </c>
      <c r="L168" s="2" t="s">
        <v>310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33000</v>
      </c>
      <c r="D169" s="5">
        <v>33000</v>
      </c>
      <c r="E169" s="7">
        <v>1040107659</v>
      </c>
      <c r="F169" s="9">
        <v>44376.473530092597</v>
      </c>
      <c r="G169" s="3" t="s">
        <v>16</v>
      </c>
      <c r="H169" s="7">
        <v>2345</v>
      </c>
      <c r="I169" s="3" t="s">
        <v>17</v>
      </c>
      <c r="J169" s="3" t="s">
        <v>311</v>
      </c>
      <c r="K169" s="3" t="s">
        <v>25</v>
      </c>
      <c r="L169" s="3" t="s">
        <v>312</v>
      </c>
      <c r="M169" s="3" t="s">
        <v>17</v>
      </c>
      <c r="N169" s="3" t="s">
        <v>17</v>
      </c>
    </row>
    <row r="170" spans="1:14">
      <c r="A170" s="2" t="s">
        <v>14</v>
      </c>
      <c r="B170" s="2" t="s">
        <v>15</v>
      </c>
      <c r="C170" s="4">
        <v>6047088</v>
      </c>
      <c r="D170" s="4">
        <v>6047088</v>
      </c>
      <c r="E170" s="6">
        <v>1040176411</v>
      </c>
      <c r="F170" s="8">
        <v>44376.501817129603</v>
      </c>
      <c r="G170" s="2" t="s">
        <v>16</v>
      </c>
      <c r="H170" s="6">
        <v>2346</v>
      </c>
      <c r="I170" s="2" t="s">
        <v>17</v>
      </c>
      <c r="J170" s="2" t="s">
        <v>252</v>
      </c>
      <c r="K170" s="2" t="s">
        <v>253</v>
      </c>
      <c r="L170" s="2" t="s">
        <v>254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51708</v>
      </c>
      <c r="D171" s="5">
        <v>51708</v>
      </c>
      <c r="E171" s="7">
        <v>1040191293</v>
      </c>
      <c r="F171" s="9">
        <v>44376.508287037002</v>
      </c>
      <c r="G171" s="3" t="s">
        <v>16</v>
      </c>
      <c r="H171" s="7">
        <v>2347</v>
      </c>
      <c r="I171" s="3" t="s">
        <v>17</v>
      </c>
      <c r="J171" s="3" t="s">
        <v>103</v>
      </c>
      <c r="K171" s="3" t="s">
        <v>22</v>
      </c>
      <c r="L171" s="3" t="s">
        <v>313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51708</v>
      </c>
      <c r="D172" s="4">
        <v>51708</v>
      </c>
      <c r="E172" s="6">
        <v>1040269588</v>
      </c>
      <c r="F172" s="8">
        <v>44376.546851851897</v>
      </c>
      <c r="G172" s="2" t="s">
        <v>16</v>
      </c>
      <c r="H172" s="6">
        <v>2350</v>
      </c>
      <c r="I172" s="2" t="s">
        <v>17</v>
      </c>
      <c r="J172" s="2" t="s">
        <v>314</v>
      </c>
      <c r="K172" s="2" t="s">
        <v>22</v>
      </c>
      <c r="L172" s="2" t="s">
        <v>315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210515</v>
      </c>
      <c r="D173" s="5">
        <v>210515</v>
      </c>
      <c r="E173" s="7">
        <v>1040287251</v>
      </c>
      <c r="F173" s="9">
        <v>44376.5559027778</v>
      </c>
      <c r="G173" s="3" t="s">
        <v>16</v>
      </c>
      <c r="H173" s="7">
        <v>2351</v>
      </c>
      <c r="I173" s="3" t="s">
        <v>17</v>
      </c>
      <c r="J173" s="3" t="s">
        <v>316</v>
      </c>
      <c r="K173" s="3" t="s">
        <v>25</v>
      </c>
      <c r="L173" s="3" t="s">
        <v>52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1192377</v>
      </c>
      <c r="D174" s="4">
        <v>1192377</v>
      </c>
      <c r="E174" s="6">
        <v>1040345700</v>
      </c>
      <c r="F174" s="8">
        <v>44376.5851273148</v>
      </c>
      <c r="G174" s="2" t="s">
        <v>16</v>
      </c>
      <c r="H174" s="6">
        <v>2352</v>
      </c>
      <c r="I174" s="2" t="s">
        <v>17</v>
      </c>
      <c r="J174" s="2" t="s">
        <v>252</v>
      </c>
      <c r="K174" s="2" t="s">
        <v>35</v>
      </c>
      <c r="L174" s="2" t="s">
        <v>317</v>
      </c>
      <c r="M174" s="2" t="s">
        <v>17</v>
      </c>
      <c r="N174" s="2" t="s">
        <v>17</v>
      </c>
    </row>
    <row r="175" spans="1:14">
      <c r="A175" s="3" t="s">
        <v>14</v>
      </c>
      <c r="B175" s="3" t="s">
        <v>15</v>
      </c>
      <c r="C175" s="61">
        <v>1755606</v>
      </c>
      <c r="D175" s="5">
        <v>1755606</v>
      </c>
      <c r="E175" s="7">
        <v>1040543248</v>
      </c>
      <c r="F175" s="9">
        <v>44376.666909722197</v>
      </c>
      <c r="G175" s="3" t="s">
        <v>16</v>
      </c>
      <c r="H175" s="7">
        <v>2353</v>
      </c>
      <c r="I175" s="3" t="s">
        <v>17</v>
      </c>
      <c r="J175" s="3" t="s">
        <v>318</v>
      </c>
      <c r="K175" s="3" t="s">
        <v>101</v>
      </c>
      <c r="L175" s="3" t="s">
        <v>319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428116</v>
      </c>
      <c r="D176" s="4">
        <v>428116</v>
      </c>
      <c r="E176" s="6">
        <v>1041177639</v>
      </c>
      <c r="F176" s="8">
        <v>44377.319120370397</v>
      </c>
      <c r="G176" s="2" t="s">
        <v>16</v>
      </c>
      <c r="H176" s="6">
        <v>2358</v>
      </c>
      <c r="I176" s="2" t="s">
        <v>17</v>
      </c>
      <c r="J176" s="2" t="s">
        <v>320</v>
      </c>
      <c r="K176" s="57">
        <v>377</v>
      </c>
      <c r="L176" s="2" t="s">
        <v>321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500000</v>
      </c>
      <c r="D177" s="5">
        <v>500000</v>
      </c>
      <c r="E177" s="7">
        <v>1041426183</v>
      </c>
      <c r="F177" s="9">
        <v>44377.428819444402</v>
      </c>
      <c r="G177" s="3" t="s">
        <v>16</v>
      </c>
      <c r="H177" s="7">
        <v>2359</v>
      </c>
      <c r="I177" s="3" t="s">
        <v>17</v>
      </c>
      <c r="J177" s="3" t="s">
        <v>322</v>
      </c>
      <c r="K177" s="3" t="s">
        <v>70</v>
      </c>
      <c r="L177" s="3" t="s">
        <v>323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51708</v>
      </c>
      <c r="D178" s="4">
        <v>51708</v>
      </c>
      <c r="E178" s="6">
        <v>1041984144</v>
      </c>
      <c r="F178" s="8">
        <v>44377.608680555597</v>
      </c>
      <c r="G178" s="2" t="s">
        <v>16</v>
      </c>
      <c r="H178" s="6">
        <v>2362</v>
      </c>
      <c r="I178" s="2" t="s">
        <v>17</v>
      </c>
      <c r="J178" s="2" t="s">
        <v>324</v>
      </c>
      <c r="K178" s="2" t="s">
        <v>22</v>
      </c>
      <c r="L178" s="2" t="s">
        <v>325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831600</v>
      </c>
      <c r="D179" s="5">
        <v>831600</v>
      </c>
      <c r="E179" s="7">
        <v>1042341759</v>
      </c>
      <c r="F179" s="9">
        <v>44377.7124652778</v>
      </c>
      <c r="G179" s="3" t="s">
        <v>16</v>
      </c>
      <c r="H179" s="7">
        <v>2364</v>
      </c>
      <c r="I179" s="3" t="s">
        <v>17</v>
      </c>
      <c r="J179" s="3" t="s">
        <v>326</v>
      </c>
      <c r="K179" s="3" t="s">
        <v>35</v>
      </c>
      <c r="L179" s="3" t="s">
        <v>327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157600</v>
      </c>
      <c r="D180" s="4">
        <v>157600</v>
      </c>
      <c r="E180" s="6">
        <v>1042358927</v>
      </c>
      <c r="F180" s="8">
        <v>44377.718263888899</v>
      </c>
      <c r="G180" s="2" t="s">
        <v>16</v>
      </c>
      <c r="H180" s="6">
        <v>2366</v>
      </c>
      <c r="I180" s="2" t="s">
        <v>17</v>
      </c>
      <c r="J180" s="2" t="s">
        <v>328</v>
      </c>
      <c r="K180" s="2" t="s">
        <v>35</v>
      </c>
      <c r="L180" s="2" t="s">
        <v>327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61">
        <v>217964</v>
      </c>
      <c r="D181" s="5">
        <v>217964</v>
      </c>
      <c r="E181" s="7">
        <v>1042374196</v>
      </c>
      <c r="F181" s="9">
        <v>44377.723402777803</v>
      </c>
      <c r="G181" s="3" t="s">
        <v>16</v>
      </c>
      <c r="H181" s="7">
        <v>2367</v>
      </c>
      <c r="I181" s="3" t="s">
        <v>17</v>
      </c>
      <c r="J181" s="3" t="s">
        <v>329</v>
      </c>
      <c r="K181" s="3" t="s">
        <v>28</v>
      </c>
      <c r="L181" s="3" t="s">
        <v>41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51708</v>
      </c>
      <c r="D182" s="4">
        <v>51708</v>
      </c>
      <c r="E182" s="6">
        <v>1043244536</v>
      </c>
      <c r="F182" s="8">
        <v>44378.354849536998</v>
      </c>
      <c r="G182" s="2" t="s">
        <v>16</v>
      </c>
      <c r="H182" s="6">
        <v>2368</v>
      </c>
      <c r="I182" s="2" t="s">
        <v>17</v>
      </c>
      <c r="J182" s="2" t="s">
        <v>276</v>
      </c>
      <c r="K182" s="2" t="s">
        <v>22</v>
      </c>
      <c r="L182" s="2" t="s">
        <v>330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51708</v>
      </c>
      <c r="D183" s="5">
        <v>51708</v>
      </c>
      <c r="E183" s="7">
        <v>1043640478</v>
      </c>
      <c r="F183" s="9">
        <v>44378.477164351898</v>
      </c>
      <c r="G183" s="3" t="s">
        <v>16</v>
      </c>
      <c r="H183" s="7">
        <v>2374</v>
      </c>
      <c r="I183" s="3" t="s">
        <v>17</v>
      </c>
      <c r="J183" s="3" t="s">
        <v>305</v>
      </c>
      <c r="K183" s="3" t="s">
        <v>22</v>
      </c>
      <c r="L183" s="3" t="s">
        <v>331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1200000</v>
      </c>
      <c r="D184" s="4">
        <v>1200000</v>
      </c>
      <c r="E184" s="6">
        <v>1044032240</v>
      </c>
      <c r="F184" s="8">
        <v>44378.6098726852</v>
      </c>
      <c r="G184" s="2" t="s">
        <v>16</v>
      </c>
      <c r="H184" s="6">
        <v>2375</v>
      </c>
      <c r="I184" s="2" t="s">
        <v>17</v>
      </c>
      <c r="J184" s="2" t="s">
        <v>332</v>
      </c>
      <c r="K184" s="2" t="s">
        <v>70</v>
      </c>
      <c r="L184" s="2" t="s">
        <v>333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999000</v>
      </c>
      <c r="D185" s="5">
        <v>999000</v>
      </c>
      <c r="E185" s="7">
        <v>1044065047</v>
      </c>
      <c r="F185" s="9">
        <v>44378.620300925897</v>
      </c>
      <c r="G185" s="3" t="s">
        <v>16</v>
      </c>
      <c r="H185" s="7">
        <v>2376</v>
      </c>
      <c r="I185" s="3" t="s">
        <v>17</v>
      </c>
      <c r="J185" s="3" t="s">
        <v>334</v>
      </c>
      <c r="K185" s="3" t="s">
        <v>164</v>
      </c>
      <c r="L185" s="3" t="s">
        <v>335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17583</v>
      </c>
      <c r="D186" s="4">
        <v>17583</v>
      </c>
      <c r="E186" s="6">
        <v>1044110497</v>
      </c>
      <c r="F186" s="8">
        <v>44378.633900462999</v>
      </c>
      <c r="G186" s="2" t="s">
        <v>16</v>
      </c>
      <c r="H186" s="6">
        <v>2377</v>
      </c>
      <c r="I186" s="2" t="s">
        <v>17</v>
      </c>
      <c r="J186" s="2" t="s">
        <v>336</v>
      </c>
      <c r="K186" s="2" t="s">
        <v>70</v>
      </c>
      <c r="L186" s="2" t="s">
        <v>337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1315000</v>
      </c>
      <c r="D187" s="5">
        <v>1315000</v>
      </c>
      <c r="E187" s="7">
        <v>1044126813</v>
      </c>
      <c r="F187" s="9">
        <v>44378.6390046296</v>
      </c>
      <c r="G187" s="3" t="s">
        <v>16</v>
      </c>
      <c r="H187" s="7">
        <v>2378</v>
      </c>
      <c r="I187" s="3" t="s">
        <v>17</v>
      </c>
      <c r="J187" s="3" t="s">
        <v>338</v>
      </c>
      <c r="K187" s="3" t="s">
        <v>73</v>
      </c>
      <c r="L187" s="3" t="s">
        <v>339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134000</v>
      </c>
      <c r="D188" s="4">
        <v>134000</v>
      </c>
      <c r="E188" s="6">
        <v>1044162655</v>
      </c>
      <c r="F188" s="8">
        <v>44378.649641203701</v>
      </c>
      <c r="G188" s="2" t="s">
        <v>16</v>
      </c>
      <c r="H188" s="6">
        <v>2379</v>
      </c>
      <c r="I188" s="2" t="s">
        <v>17</v>
      </c>
      <c r="J188" s="2" t="s">
        <v>340</v>
      </c>
      <c r="K188" s="2" t="s">
        <v>73</v>
      </c>
      <c r="L188" s="2" t="s">
        <v>339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820000</v>
      </c>
      <c r="D189" s="5">
        <v>820000</v>
      </c>
      <c r="E189" s="7">
        <v>1044188351</v>
      </c>
      <c r="F189" s="9">
        <v>44378.657453703701</v>
      </c>
      <c r="G189" s="3" t="s">
        <v>16</v>
      </c>
      <c r="H189" s="7">
        <v>2380</v>
      </c>
      <c r="I189" s="3" t="s">
        <v>17</v>
      </c>
      <c r="J189" s="3" t="s">
        <v>159</v>
      </c>
      <c r="K189" s="3" t="s">
        <v>130</v>
      </c>
      <c r="L189" s="3" t="s">
        <v>160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270000</v>
      </c>
      <c r="D190" s="4">
        <v>270000</v>
      </c>
      <c r="E190" s="6">
        <v>1044270327</v>
      </c>
      <c r="F190" s="8">
        <v>44378.683657407397</v>
      </c>
      <c r="G190" s="2" t="s">
        <v>16</v>
      </c>
      <c r="H190" s="6">
        <v>2381</v>
      </c>
      <c r="I190" s="2" t="s">
        <v>17</v>
      </c>
      <c r="J190" s="2" t="s">
        <v>341</v>
      </c>
      <c r="K190" s="2" t="s">
        <v>73</v>
      </c>
      <c r="L190" s="2" t="s">
        <v>339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140000</v>
      </c>
      <c r="D191" s="5">
        <v>140000</v>
      </c>
      <c r="E191" s="7">
        <v>1044278975</v>
      </c>
      <c r="F191" s="9">
        <v>44378.686261574097</v>
      </c>
      <c r="G191" s="3" t="s">
        <v>16</v>
      </c>
      <c r="H191" s="7">
        <v>2382</v>
      </c>
      <c r="I191" s="3" t="s">
        <v>17</v>
      </c>
      <c r="J191" s="3" t="s">
        <v>342</v>
      </c>
      <c r="K191" s="3" t="s">
        <v>73</v>
      </c>
      <c r="L191" s="3" t="s">
        <v>339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61">
        <v>23268478</v>
      </c>
      <c r="D192" s="4">
        <v>23268478</v>
      </c>
      <c r="E192" s="6">
        <v>1044379481</v>
      </c>
      <c r="F192" s="8">
        <v>44378.724363425899</v>
      </c>
      <c r="G192" s="2" t="s">
        <v>16</v>
      </c>
      <c r="H192" s="6">
        <v>2383</v>
      </c>
      <c r="I192" s="2" t="s">
        <v>17</v>
      </c>
      <c r="J192" s="2" t="s">
        <v>343</v>
      </c>
      <c r="K192" s="2" t="s">
        <v>119</v>
      </c>
      <c r="L192" s="2" t="s">
        <v>179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610044</v>
      </c>
      <c r="D193" s="5">
        <v>610044</v>
      </c>
      <c r="E193" s="7">
        <v>1045083917</v>
      </c>
      <c r="F193" s="9">
        <v>44379.361238425903</v>
      </c>
      <c r="G193" s="3" t="s">
        <v>16</v>
      </c>
      <c r="H193" s="7">
        <v>2384</v>
      </c>
      <c r="I193" s="3" t="s">
        <v>17</v>
      </c>
      <c r="J193" s="3" t="s">
        <v>344</v>
      </c>
      <c r="K193" s="3" t="s">
        <v>67</v>
      </c>
      <c r="L193" s="3" t="s">
        <v>188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3270339</v>
      </c>
      <c r="D194" s="4">
        <v>3270339</v>
      </c>
      <c r="E194" s="6">
        <v>1045171839</v>
      </c>
      <c r="F194" s="8">
        <v>44379.393611111103</v>
      </c>
      <c r="G194" s="2" t="s">
        <v>16</v>
      </c>
      <c r="H194" s="6">
        <v>2385</v>
      </c>
      <c r="I194" s="2" t="s">
        <v>17</v>
      </c>
      <c r="J194" s="2" t="s">
        <v>345</v>
      </c>
      <c r="K194" s="2" t="s">
        <v>119</v>
      </c>
      <c r="L194" s="2" t="s">
        <v>212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18279543</v>
      </c>
      <c r="D195" s="5">
        <v>18279543</v>
      </c>
      <c r="E195" s="7">
        <v>1045181956</v>
      </c>
      <c r="F195" s="9">
        <v>44379.397025462997</v>
      </c>
      <c r="G195" s="3" t="s">
        <v>16</v>
      </c>
      <c r="H195" s="7">
        <v>2386</v>
      </c>
      <c r="I195" s="3" t="s">
        <v>17</v>
      </c>
      <c r="J195" s="3" t="s">
        <v>346</v>
      </c>
      <c r="K195" s="3" t="s">
        <v>49</v>
      </c>
      <c r="L195" s="3" t="s">
        <v>125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20702900</v>
      </c>
      <c r="D196" s="4">
        <v>20702900</v>
      </c>
      <c r="E196" s="6">
        <v>1045212083</v>
      </c>
      <c r="F196" s="8">
        <v>44379.407233796301</v>
      </c>
      <c r="G196" s="2" t="s">
        <v>16</v>
      </c>
      <c r="H196" s="6">
        <v>2387</v>
      </c>
      <c r="I196" s="2" t="s">
        <v>17</v>
      </c>
      <c r="J196" s="2" t="s">
        <v>347</v>
      </c>
      <c r="K196" s="57">
        <v>403</v>
      </c>
      <c r="L196" s="2" t="s">
        <v>348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1817052</v>
      </c>
      <c r="D197" s="5">
        <v>1817052</v>
      </c>
      <c r="E197" s="7">
        <v>1045273060</v>
      </c>
      <c r="F197" s="9">
        <v>44379.4269444444</v>
      </c>
      <c r="G197" s="3" t="s">
        <v>16</v>
      </c>
      <c r="H197" s="7">
        <v>2390</v>
      </c>
      <c r="I197" s="3" t="s">
        <v>17</v>
      </c>
      <c r="J197" s="3" t="s">
        <v>349</v>
      </c>
      <c r="K197" s="64">
        <v>377</v>
      </c>
      <c r="L197" s="3" t="s">
        <v>350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17556050</v>
      </c>
      <c r="D198" s="4">
        <v>17556050</v>
      </c>
      <c r="E198" s="6">
        <v>1045287128</v>
      </c>
      <c r="F198" s="8">
        <v>44379.431423611102</v>
      </c>
      <c r="G198" s="2" t="s">
        <v>16</v>
      </c>
      <c r="H198" s="6">
        <v>2391</v>
      </c>
      <c r="I198" s="2" t="s">
        <v>17</v>
      </c>
      <c r="J198" s="2" t="s">
        <v>351</v>
      </c>
      <c r="K198" s="57">
        <v>138</v>
      </c>
      <c r="L198" s="2" t="s">
        <v>352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30000</v>
      </c>
      <c r="D199" s="5">
        <v>30000</v>
      </c>
      <c r="E199" s="7">
        <v>1045315037</v>
      </c>
      <c r="F199" s="9">
        <v>44379.440162036997</v>
      </c>
      <c r="G199" s="3" t="s">
        <v>16</v>
      </c>
      <c r="H199" s="7">
        <v>2392</v>
      </c>
      <c r="I199" s="3" t="s">
        <v>17</v>
      </c>
      <c r="J199" s="3" t="s">
        <v>353</v>
      </c>
      <c r="K199" s="3" t="s">
        <v>25</v>
      </c>
      <c r="L199" s="3" t="s">
        <v>354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30000</v>
      </c>
      <c r="D200" s="4">
        <v>30000</v>
      </c>
      <c r="E200" s="6">
        <v>1045391032</v>
      </c>
      <c r="F200" s="8">
        <v>44379.462430555599</v>
      </c>
      <c r="G200" s="2" t="s">
        <v>16</v>
      </c>
      <c r="H200" s="6">
        <v>2393</v>
      </c>
      <c r="I200" s="2" t="s">
        <v>17</v>
      </c>
      <c r="J200" s="2" t="s">
        <v>355</v>
      </c>
      <c r="K200" s="2" t="s">
        <v>25</v>
      </c>
      <c r="L200" s="2" t="s">
        <v>356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2000000</v>
      </c>
      <c r="D201" s="5">
        <v>2000000</v>
      </c>
      <c r="E201" s="7">
        <v>1045451225</v>
      </c>
      <c r="F201" s="9">
        <v>44379.480810185203</v>
      </c>
      <c r="G201" s="3" t="s">
        <v>16</v>
      </c>
      <c r="H201" s="7">
        <v>2394</v>
      </c>
      <c r="I201" s="3" t="s">
        <v>17</v>
      </c>
      <c r="J201" s="3" t="s">
        <v>357</v>
      </c>
      <c r="K201" s="3" t="s">
        <v>119</v>
      </c>
      <c r="L201" s="3" t="s">
        <v>358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51708</v>
      </c>
      <c r="D202" s="4">
        <v>51708</v>
      </c>
      <c r="E202" s="6">
        <v>1045494231</v>
      </c>
      <c r="F202" s="8">
        <v>44379.494293981501</v>
      </c>
      <c r="G202" s="2" t="s">
        <v>16</v>
      </c>
      <c r="H202" s="6">
        <v>2395</v>
      </c>
      <c r="I202" s="2" t="s">
        <v>17</v>
      </c>
      <c r="J202" s="2" t="s">
        <v>359</v>
      </c>
      <c r="K202" s="2" t="s">
        <v>22</v>
      </c>
      <c r="L202" s="2" t="s">
        <v>360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254000</v>
      </c>
      <c r="D203" s="5">
        <v>254000</v>
      </c>
      <c r="E203" s="7">
        <v>1045513535</v>
      </c>
      <c r="F203" s="9">
        <v>44379.500381944403</v>
      </c>
      <c r="G203" s="3" t="s">
        <v>16</v>
      </c>
      <c r="H203" s="7">
        <v>2396</v>
      </c>
      <c r="I203" s="3" t="s">
        <v>17</v>
      </c>
      <c r="J203" s="3" t="s">
        <v>239</v>
      </c>
      <c r="K203" s="3" t="s">
        <v>49</v>
      </c>
      <c r="L203" s="3" t="s">
        <v>240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467428405</v>
      </c>
      <c r="D204" s="4">
        <v>467428405</v>
      </c>
      <c r="E204" s="6">
        <v>1045949598</v>
      </c>
      <c r="F204" s="8">
        <v>44379.657048611101</v>
      </c>
      <c r="G204" s="2" t="s">
        <v>16</v>
      </c>
      <c r="H204" s="6">
        <v>2397</v>
      </c>
      <c r="I204" s="2" t="s">
        <v>17</v>
      </c>
      <c r="J204" s="2" t="s">
        <v>361</v>
      </c>
      <c r="K204" s="2" t="s">
        <v>119</v>
      </c>
      <c r="L204" s="2" t="s">
        <v>120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61">
        <v>8955460</v>
      </c>
      <c r="D205" s="5">
        <v>8955460</v>
      </c>
      <c r="E205" s="7">
        <v>1045956836</v>
      </c>
      <c r="F205" s="9">
        <v>44379.659409722197</v>
      </c>
      <c r="G205" s="3" t="s">
        <v>16</v>
      </c>
      <c r="H205" s="7">
        <v>2398</v>
      </c>
      <c r="I205" s="3" t="s">
        <v>17</v>
      </c>
      <c r="J205" s="3" t="s">
        <v>362</v>
      </c>
      <c r="K205" s="3" t="s">
        <v>119</v>
      </c>
      <c r="L205" s="3" t="s">
        <v>120</v>
      </c>
      <c r="M205" s="3" t="s">
        <v>17</v>
      </c>
      <c r="N205" s="3" t="s">
        <v>17</v>
      </c>
    </row>
    <row r="206" spans="1:14">
      <c r="B206" s="41" t="s">
        <v>149</v>
      </c>
      <c r="C206" s="21">
        <f>SUM(C163:C205)</f>
        <v>594592993</v>
      </c>
    </row>
    <row r="207" spans="1:14">
      <c r="B207" s="41" t="s">
        <v>150</v>
      </c>
      <c r="C207" s="11">
        <f>+C162</f>
        <v>21355935.999999911</v>
      </c>
    </row>
    <row r="208" spans="1:14">
      <c r="B208" s="41" t="s">
        <v>151</v>
      </c>
      <c r="C208" s="58">
        <v>74963428</v>
      </c>
    </row>
    <row r="209" spans="1:14">
      <c r="B209" s="41" t="s">
        <v>139</v>
      </c>
      <c r="C209" s="11">
        <f>+C206+C207-C208</f>
        <v>540985500.99999988</v>
      </c>
    </row>
    <row r="210" spans="1:14">
      <c r="A210" s="27" t="s">
        <v>14</v>
      </c>
      <c r="B210" s="27" t="s">
        <v>15</v>
      </c>
      <c r="C210" s="28">
        <v>6900120</v>
      </c>
      <c r="D210" s="28">
        <v>6900120</v>
      </c>
      <c r="E210" s="29">
        <v>1046206734</v>
      </c>
      <c r="F210" s="30">
        <v>44379.759525463</v>
      </c>
      <c r="G210" s="27" t="s">
        <v>16</v>
      </c>
      <c r="H210" s="29">
        <v>2400</v>
      </c>
      <c r="I210" s="27" t="s">
        <v>17</v>
      </c>
      <c r="J210" s="27" t="s">
        <v>363</v>
      </c>
      <c r="K210" s="27" t="s">
        <v>133</v>
      </c>
      <c r="L210" s="27" t="s">
        <v>364</v>
      </c>
      <c r="M210" s="27" t="s">
        <v>17</v>
      </c>
      <c r="N210" s="27" t="s">
        <v>17</v>
      </c>
    </row>
    <row r="232" spans="2:3">
      <c r="B232" s="32"/>
      <c r="C232" t="s">
        <v>152</v>
      </c>
    </row>
    <row r="233" spans="2:3">
      <c r="B233" s="17"/>
      <c r="C233" t="s">
        <v>153</v>
      </c>
    </row>
  </sheetData>
  <autoFilter ref="A1:N127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1" workbookViewId="0">
      <selection activeCell="H30" sqref="H30"/>
    </sheetView>
  </sheetViews>
  <sheetFormatPr baseColWidth="10" defaultRowHeight="15"/>
  <cols>
    <col min="2" max="2" width="14.140625" style="58" bestFit="1" customWidth="1"/>
    <col min="4" max="4" width="14.140625" style="58" bestFit="1" customWidth="1"/>
    <col min="6" max="6" width="11.42578125" style="63"/>
    <col min="7" max="7" width="15.140625" style="58" bestFit="1" customWidth="1"/>
  </cols>
  <sheetData>
    <row r="1" spans="1:8">
      <c r="A1">
        <v>21</v>
      </c>
      <c r="B1" s="58">
        <v>24986915</v>
      </c>
      <c r="C1">
        <v>24</v>
      </c>
      <c r="D1" s="58">
        <v>51708</v>
      </c>
      <c r="F1" s="62">
        <v>28</v>
      </c>
      <c r="G1" s="58">
        <v>5451156</v>
      </c>
    </row>
    <row r="2" spans="1:8">
      <c r="B2" s="58">
        <v>608709</v>
      </c>
      <c r="D2" s="58">
        <v>8281160</v>
      </c>
      <c r="G2" s="58">
        <v>7787000</v>
      </c>
    </row>
    <row r="3" spans="1:8">
      <c r="B3" s="58">
        <v>1975771.6</v>
      </c>
      <c r="D3" s="58">
        <v>5305697</v>
      </c>
      <c r="G3" s="58">
        <v>214708</v>
      </c>
    </row>
    <row r="4" spans="1:8">
      <c r="B4" s="58">
        <v>3640078</v>
      </c>
      <c r="D4" s="58">
        <v>1814042</v>
      </c>
      <c r="G4" s="59">
        <f>SUM(G1:G3)</f>
        <v>13452864</v>
      </c>
      <c r="H4">
        <v>5</v>
      </c>
    </row>
    <row r="5" spans="1:8">
      <c r="B5" s="59">
        <f>SUM(B1:B4)</f>
        <v>31211473.600000001</v>
      </c>
      <c r="C5" s="60">
        <v>13</v>
      </c>
      <c r="D5" s="59">
        <f>SUM(D1:D4)</f>
        <v>15452607</v>
      </c>
      <c r="E5" s="60">
        <v>5</v>
      </c>
    </row>
    <row r="6" spans="1:8">
      <c r="F6" s="63">
        <v>29</v>
      </c>
      <c r="G6" s="58">
        <v>358161</v>
      </c>
    </row>
    <row r="7" spans="1:8">
      <c r="A7">
        <v>22</v>
      </c>
      <c r="B7" s="58">
        <v>8527061</v>
      </c>
      <c r="C7">
        <v>25</v>
      </c>
      <c r="D7" s="58">
        <v>2543873</v>
      </c>
      <c r="G7" s="58">
        <v>6131796</v>
      </c>
    </row>
    <row r="8" spans="1:8">
      <c r="B8" s="58">
        <v>132708</v>
      </c>
      <c r="D8" s="58">
        <v>227885</v>
      </c>
      <c r="G8" s="58">
        <v>1454600</v>
      </c>
    </row>
    <row r="9" spans="1:8">
      <c r="B9" s="59">
        <f>SUM(B7:B8)</f>
        <v>8659769</v>
      </c>
      <c r="C9" s="60">
        <v>3</v>
      </c>
      <c r="D9" s="58">
        <v>15937126</v>
      </c>
      <c r="G9" s="58">
        <v>1755606</v>
      </c>
    </row>
    <row r="10" spans="1:8">
      <c r="D10" s="58">
        <v>2647052</v>
      </c>
      <c r="G10" s="59">
        <f>SUM(G6:G9)</f>
        <v>9700163</v>
      </c>
      <c r="H10">
        <v>8</v>
      </c>
    </row>
    <row r="11" spans="1:8">
      <c r="A11">
        <v>23</v>
      </c>
      <c r="B11" s="58">
        <v>8396459.4000000004</v>
      </c>
      <c r="D11" s="59">
        <f>SUM(D7:D10)</f>
        <v>21355936</v>
      </c>
      <c r="E11" s="60">
        <v>6</v>
      </c>
      <c r="G11"/>
    </row>
    <row r="12" spans="1:8">
      <c r="B12" s="58">
        <v>51708</v>
      </c>
    </row>
    <row r="13" spans="1:8">
      <c r="B13" s="58">
        <v>80364170</v>
      </c>
      <c r="F13" s="63">
        <v>30</v>
      </c>
      <c r="G13" s="58">
        <v>928116</v>
      </c>
    </row>
    <row r="14" spans="1:8">
      <c r="B14" s="59">
        <f>SUM(B11:B13)</f>
        <v>88812337.400000006</v>
      </c>
      <c r="C14" s="60">
        <v>4</v>
      </c>
      <c r="G14" s="58">
        <v>51708</v>
      </c>
    </row>
    <row r="15" spans="1:8">
      <c r="G15" s="58">
        <v>1207164</v>
      </c>
    </row>
    <row r="16" spans="1:8">
      <c r="C16">
        <f>+C5+C9+C14+E5+E11</f>
        <v>31</v>
      </c>
      <c r="G16" s="59">
        <f>SUM(G13:G15)</f>
        <v>2186988</v>
      </c>
      <c r="H16">
        <v>6</v>
      </c>
    </row>
    <row r="18" spans="6:8">
      <c r="F18" s="63">
        <v>1</v>
      </c>
      <c r="G18" s="58">
        <v>51708</v>
      </c>
    </row>
    <row r="19" spans="6:8">
      <c r="G19" s="58">
        <v>51708</v>
      </c>
    </row>
    <row r="20" spans="6:8">
      <c r="G20" s="58">
        <v>3531583</v>
      </c>
    </row>
    <row r="21" spans="6:8">
      <c r="G21" s="58">
        <v>24632478</v>
      </c>
    </row>
    <row r="22" spans="6:8">
      <c r="G22" s="59">
        <f>SUM(G18:G21)</f>
        <v>28267477</v>
      </c>
      <c r="H22">
        <v>11</v>
      </c>
    </row>
    <row r="24" spans="6:8">
      <c r="F24" s="63">
        <v>2</v>
      </c>
      <c r="G24" s="58">
        <v>0</v>
      </c>
    </row>
    <row r="25" spans="6:8">
      <c r="G25" s="58">
        <v>62235928</v>
      </c>
    </row>
    <row r="26" spans="6:8">
      <c r="G26" s="58">
        <v>2365708</v>
      </c>
    </row>
    <row r="27" spans="6:8">
      <c r="G27" s="58">
        <v>476383865</v>
      </c>
    </row>
    <row r="28" spans="6:8">
      <c r="G28" s="59">
        <f>SUM(G24:G27)</f>
        <v>540985501</v>
      </c>
      <c r="H28">
        <v>13</v>
      </c>
    </row>
    <row r="29" spans="6:8">
      <c r="H29">
        <f>SUM(H4:H28)</f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2021-06-08T13:45:09Z</dcterms:created>
  <dcterms:modified xsi:type="dcterms:W3CDTF">2022-01-24T17:26:49Z</dcterms:modified>
</cp:coreProperties>
</file>