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31" i="1" l="1"/>
  <c r="C34" i="1" s="1"/>
  <c r="C53" i="1" s="1"/>
  <c r="C32" i="1"/>
  <c r="C52" i="1"/>
  <c r="C69" i="1"/>
  <c r="C90" i="1"/>
  <c r="C55" i="1" l="1"/>
  <c r="C70" i="1" s="1"/>
  <c r="C72" i="1" s="1"/>
  <c r="C91" i="1" s="1"/>
  <c r="C93" i="1" s="1"/>
  <c r="C23" i="2"/>
  <c r="B22" i="2"/>
  <c r="B19" i="2"/>
  <c r="B13" i="2"/>
  <c r="B9" i="2"/>
  <c r="B4" i="2"/>
</calcChain>
</file>

<file path=xl/sharedStrings.xml><?xml version="1.0" encoding="utf-8"?>
<sst xmlns="http://schemas.openxmlformats.org/spreadsheetml/2006/main" count="664" uniqueCount="172">
  <si>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</si>
  <si>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</si>
  <si>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</si>
  <si>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</si>
  <si>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</si>
  <si>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</si>
  <si>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</si>
  <si>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</si>
  <si>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</si>
  <si>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</si>
  <si>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</si>
  <si>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</si>
  <si>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</si>
  <si>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</si>
  <si>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</si>
  <si>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</si>
  <si>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</si>
  <si>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</si>
  <si>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de 500 fotocopias Radicado No. 20201500004845</t>
  </si>
  <si>
    <t>287</t>
  </si>
  <si>
    <t>DANIEL OLIVO ACEVEDO QUINTERO</t>
  </si>
  <si>
    <t>Otras multas y tasas superfinanciera</t>
  </si>
  <si>
    <t>365</t>
  </si>
  <si>
    <t>Jorge Eduardo Silva Marín</t>
  </si>
  <si>
    <t>Sanción - Resolución 0169 del 28/03/19,</t>
  </si>
  <si>
    <t>375</t>
  </si>
  <si>
    <t>ATMOSPHERE ENERGY SAS.</t>
  </si>
  <si>
    <t>REINTEGRO</t>
  </si>
  <si>
    <t>227</t>
  </si>
  <si>
    <t>JM GRUPO EMPRESARIAL SAS</t>
  </si>
  <si>
    <t>ARRIENDO ENERO 2021</t>
  </si>
  <si>
    <t>100</t>
  </si>
  <si>
    <t>COMCEL SA</t>
  </si>
  <si>
    <t xml:space="preserve">PAGO DE MULTA </t>
  </si>
  <si>
    <t>Cuotas partes pensionales cuenta de cobro CP20201010369</t>
  </si>
  <si>
    <t>261</t>
  </si>
  <si>
    <t>Alcaldia Municipal de San Pablo Narino</t>
  </si>
  <si>
    <t xml:space="preserve">CO1.PCCNTR.867027 Iva arriendo Cafeteria diciembre </t>
  </si>
  <si>
    <t>Arte y galletas SAS</t>
  </si>
  <si>
    <t>PAGO MULTA IMPUESTA MEDIANTE RESOLUCION 1775  DE DICIEMBRE 30 DE 2019</t>
  </si>
  <si>
    <t xml:space="preserve">JUAN CARLOS ZAMBRANO PARADA </t>
  </si>
  <si>
    <t>Pago Fotocopias</t>
  </si>
  <si>
    <t>Iván Rafael Acosta Guillén</t>
  </si>
  <si>
    <t>Contraprestación Portuaria - Grupo Portuario SA</t>
  </si>
  <si>
    <t>270</t>
  </si>
  <si>
    <t>Grupo Portuario SA</t>
  </si>
  <si>
    <t>Pago canon de arrendamiento 1er trimestre año 2021-Enero-Febrero-Marzo</t>
  </si>
  <si>
    <t>333</t>
  </si>
  <si>
    <t>ZONA FRANCA PERMANENTE PALMASECA S.A.</t>
  </si>
  <si>
    <t>REINTEGRO X SANCIONES DICIPLINARIAS EXFUNCIONARIOS Y FUNCIONARIO VIGENCIA 2020</t>
  </si>
  <si>
    <t>413</t>
  </si>
  <si>
    <t>FONDO DE PREVISION SOCIAL DEL CONGRESO DE LA REPUBLICA</t>
  </si>
  <si>
    <t>Indemnización al MRE</t>
  </si>
  <si>
    <t>129</t>
  </si>
  <si>
    <t>PATRICIA ARCHBOLD BOWIE</t>
  </si>
  <si>
    <t>Cuota 1 de 12 ZFB</t>
  </si>
  <si>
    <t>ZONA FRANCA DE BARRANQUILLA SA</t>
  </si>
  <si>
    <t>Multa</t>
  </si>
  <si>
    <t>150</t>
  </si>
  <si>
    <t>Luis Eduardo Ortega</t>
  </si>
  <si>
    <t>SB</t>
  </si>
  <si>
    <t>SA</t>
  </si>
  <si>
    <t>DB</t>
  </si>
  <si>
    <t>TTL</t>
  </si>
  <si>
    <t>MULTA HELP FILE SAS NIT900099225-0</t>
  </si>
  <si>
    <t>FISCALIA GENERAL DE LA NACION</t>
  </si>
  <si>
    <t>PAGO CUOTA PARTE PENSIONAL CUENTA COBRO CCOP 2020-01572 - NOVIEMBRE 2020</t>
  </si>
  <si>
    <t>374</t>
  </si>
  <si>
    <t>MUNICIPIO DE TURMEQUE</t>
  </si>
  <si>
    <t>REINT CONSIGNACION MARZO</t>
  </si>
  <si>
    <t>REINT CONSIG</t>
  </si>
  <si>
    <t>consig oct nov dic</t>
  </si>
  <si>
    <t>copia carnet</t>
  </si>
  <si>
    <t>MARCOS URIBE FRANCO</t>
  </si>
  <si>
    <t>ARR 1ER TRIM 2021 -ZOFRANCA SA</t>
  </si>
  <si>
    <t>ZOFRANCA SA</t>
  </si>
  <si>
    <t>unidad ejecutora 35-01-01-000 cuota primera</t>
  </si>
  <si>
    <t>DILEXPO Y CIA LTDA CI</t>
  </si>
  <si>
    <t>1590 de 2020</t>
  </si>
  <si>
    <t>377</t>
  </si>
  <si>
    <t>INDUSTRIAS TOMY SAS</t>
  </si>
  <si>
    <t xml:space="preserve">Trimestre I 2021 - ZFB </t>
  </si>
  <si>
    <t>Por PSE</t>
  </si>
  <si>
    <t>138</t>
  </si>
  <si>
    <t>CONFECAMARAS</t>
  </si>
  <si>
    <t>35% derechos de transito vigencia 2010 segun resol 6810</t>
  </si>
  <si>
    <t>266</t>
  </si>
  <si>
    <t>insituto de transporte y transito del huila</t>
  </si>
  <si>
    <t>CTAS DE COBRO No 20200515225, 20200615629, 20200716035</t>
  </si>
  <si>
    <t>110</t>
  </si>
  <si>
    <t>MUNICIPIO SAN CARLOS DE GUAROA</t>
  </si>
  <si>
    <t>Otras multas y sanciones Superfinanciera</t>
  </si>
  <si>
    <t>Javier Fernando Ribero Espinosa</t>
  </si>
  <si>
    <t>REINTEGRO CR.VIVIENDA FGN MAGDALENA MEDIO DIC. 2020, INT$14.849,INT.MORA$81.540.</t>
  </si>
  <si>
    <t>FGN SECCIONAL SANTANDER</t>
  </si>
  <si>
    <t>contribuciones no especificadas</t>
  </si>
  <si>
    <t>RAPIPHARMA SAS</t>
  </si>
  <si>
    <t xml:space="preserve"> PAGO TARJETA DE SEGURIDAD - </t>
  </si>
  <si>
    <t>MAGDA LORENA RODALLEGA CORAL</t>
  </si>
  <si>
    <t>MARIO HERMINSUL MENDEZ CARDENAS</t>
  </si>
  <si>
    <t>Arriendo mes de Diciembre 2020</t>
  </si>
  <si>
    <t>INNSTORE SAS</t>
  </si>
  <si>
    <t>Costas procesales proceso 11001-33-43-063-2018-00416-00</t>
  </si>
  <si>
    <t>217</t>
  </si>
  <si>
    <t>Enrique Tobo Uscátegui</t>
  </si>
  <si>
    <t>Acuerdo de pago</t>
  </si>
  <si>
    <t>403</t>
  </si>
  <si>
    <t>Luis Hernando Rodriguez</t>
  </si>
  <si>
    <t>Res. 0914 Junio 30 2017</t>
  </si>
  <si>
    <t>RODRIGO ZARATE MAHECHA</t>
  </si>
  <si>
    <t>Sanción por incumplimiento presentar formato de compra de importaciones y export</t>
  </si>
  <si>
    <t>Grupo Telintel SA ESP</t>
  </si>
  <si>
    <t>otro</t>
  </si>
  <si>
    <t>376</t>
  </si>
  <si>
    <t>Ministerio de Justicia y del Derecho</t>
  </si>
  <si>
    <t>MULTA DIAN</t>
  </si>
  <si>
    <t>364</t>
  </si>
  <si>
    <t>EDUARDO MENDEZ</t>
  </si>
  <si>
    <t>PAGO DE 15 FOLIOS DE DECRETO</t>
  </si>
  <si>
    <t>102</t>
  </si>
  <si>
    <t>ROGER VICTORIA MOSQUERA</t>
  </si>
  <si>
    <t>MULTA PABLO DAVID PUENTE VELASCO</t>
  </si>
  <si>
    <t>113</t>
  </si>
  <si>
    <t>DANE</t>
  </si>
  <si>
    <t>Cuenta de Cobro 20201218086</t>
  </si>
  <si>
    <t xml:space="preserve">Municipio de Tocaima </t>
  </si>
  <si>
    <t>Acuerdo de pago coactivo enero 2021</t>
  </si>
  <si>
    <t>MERY LOZANO PINILLA</t>
  </si>
  <si>
    <t>capital mas intereses cuotas partes pensionales  CUENTA DE COBRO CP20201210485</t>
  </si>
  <si>
    <t>MUNICIPIO DE FILADELFIA</t>
  </si>
  <si>
    <t>Resolución 0159 del 30/10/2020  - FIVICOT</t>
  </si>
  <si>
    <t>Javier Mauricio Arias Jurado</t>
  </si>
  <si>
    <t>pérdida tarjeta de ingreso al bunker de la FGN</t>
  </si>
  <si>
    <t>Carlos Manuel Silva Vargas</t>
  </si>
  <si>
    <t>PAGO SALDO DE MULTA IMPUESTA MEDIANTE RESOLUCION 1775  DE DICIEMBRE 30 DE 2019</t>
  </si>
  <si>
    <t>7263001 1048</t>
  </si>
  <si>
    <t>Nathallye Alzate Serna</t>
  </si>
  <si>
    <t>1 CUOTA ALIVIO CANON OTRO SI N6</t>
  </si>
  <si>
    <t>PERDIDA CARNET INSTITUCIONAL</t>
  </si>
  <si>
    <t>285</t>
  </si>
  <si>
    <t>OSCAR YESID RAMIREZ FORERO</t>
  </si>
  <si>
    <t>devolucion recursos convenio cvc minminas  GGC 169 2015</t>
  </si>
  <si>
    <t>corporacion autonoma regional del valle del cauca cvc</t>
  </si>
  <si>
    <t>Resolucion 713 del 4 de diciembre de 2019</t>
  </si>
  <si>
    <t>Imaginarios ltda</t>
  </si>
  <si>
    <t>Fondo para el Fortalecimiento de la Inspección, Vigilancia, Control del Trabajo</t>
  </si>
  <si>
    <t>Naslid Dalila Muñoz Guerrero</t>
  </si>
  <si>
    <t>Proceso Sancionatorio pago es Resolución No. 0717 de 2020.</t>
  </si>
  <si>
    <t>061-2019</t>
  </si>
  <si>
    <t>SEGUROS GENERALES SURA</t>
  </si>
  <si>
    <t>Carnet</t>
  </si>
  <si>
    <t>Sandra Paola Saldaña Bejarano</t>
  </si>
  <si>
    <t>Intereses mora devolución recursos Minminas.</t>
  </si>
  <si>
    <t>Carlos Dario Rodriguez Guzmán</t>
  </si>
  <si>
    <t>SALDO REINTEGRO CONTR 683462020</t>
  </si>
  <si>
    <t>393</t>
  </si>
  <si>
    <t>FUNDACION COLOMBO ALEMANA VOLVER A SONREIR</t>
  </si>
  <si>
    <t>FACILIDAD DE PAGO DIAN</t>
  </si>
  <si>
    <t>IRENE ROBLEDO STRAUSS</t>
  </si>
  <si>
    <t>HILDA STRAUSS CORTISSOZ</t>
  </si>
  <si>
    <t xml:space="preserve">Pago por pérdida de Carnet </t>
  </si>
  <si>
    <t xml:space="preserve">300700011459 </t>
  </si>
  <si>
    <t xml:space="preserve">Verónica Johanna Gil COlorado </t>
  </si>
  <si>
    <t>Multa Cta.6108 Ernesto Poveda y Compañía, Res. 0507</t>
  </si>
  <si>
    <t>Presidencia de la Republica</t>
  </si>
  <si>
    <t>SANCION</t>
  </si>
  <si>
    <t>CI EDEL GROUP LTDA</t>
  </si>
  <si>
    <t>CUOTA PARTE MES DE ENERO</t>
  </si>
  <si>
    <t>176</t>
  </si>
  <si>
    <t>ESE HOSPITAL INTEGRADO SABANA DE TORRES</t>
  </si>
  <si>
    <t>Pago coactivo enero</t>
  </si>
  <si>
    <t>José Rubén Rivas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</si>
</sst>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164" fontId="0" fillId="0" borderId="0" xfId="0" applyNumberFormat="1" applyFont="1"/>
    <xf numFmtId="43" fontId="0" fillId="0" borderId="0" xfId="0" applyNumberFormat="1" applyFont="1"/>
    <xf numFmtId="43" fontId="0" fillId="3" borderId="0" xfId="1" applyFont="1" applyFill="1"/>
    <xf numFmtId="39" fontId="4" fillId="4" borderId="3" xfId="1" applyNumberFormat="1" applyFont="1" applyFill="1" applyBorder="1"/>
    <xf numFmtId="0" fontId="0" fillId="5" borderId="0" xfId="0" applyNumberFormat="1" applyFont="1" applyFill="1"/>
    <xf numFmtId="0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164" fontId="2" fillId="5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sqref="A1:XFD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20.5703125" customWidth="1"/>
    <col min="12" max="12" width="64.85546875" customWidth="1"/>
    <col min="13" max="13" width="16.140625" customWidth="1"/>
    <col min="14" max="14" width="13" customWidth="1"/>
  </cols>
  <sheetData>
    <row r="1" spans="1:14">
      <c r="B1" t="s">
        <v>60</v>
      </c>
      <c r="C1" s="16">
        <v>1668012428</v>
      </c>
    </row>
    <row r="2" spans="1:14">
      <c r="B2" t="s">
        <v>61</v>
      </c>
      <c r="C2" s="16">
        <v>3836892</v>
      </c>
    </row>
    <row r="3" spans="1:14">
      <c r="B3" t="s">
        <v>62</v>
      </c>
      <c r="C3" s="16">
        <v>1239076915</v>
      </c>
    </row>
    <row r="4" spans="1:14">
      <c r="B4" t="s">
        <v>63</v>
      </c>
      <c r="C4" s="16">
        <v>432772405</v>
      </c>
    </row>
    <row r="7" spans="1:14" ht="30" customHeigh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</row>
    <row r="8" spans="1:14">
      <c r="A8" s="12" t="s">
        <v>14</v>
      </c>
      <c r="B8" s="12" t="s">
        <v>15</v>
      </c>
      <c r="C8" s="13">
        <v>3312464</v>
      </c>
      <c r="D8" s="13">
        <v>3312464</v>
      </c>
      <c r="E8" s="14">
        <v>847210898</v>
      </c>
      <c r="F8" s="15">
        <v>44195.767303240696</v>
      </c>
      <c r="G8" s="12" t="s">
        <v>16</v>
      </c>
      <c r="H8" s="14">
        <v>1172</v>
      </c>
      <c r="I8" s="12" t="s">
        <v>17</v>
      </c>
      <c r="J8" s="12" t="s">
        <v>64</v>
      </c>
      <c r="K8" s="12" t="s">
        <v>19</v>
      </c>
      <c r="L8" s="12" t="s">
        <v>65</v>
      </c>
      <c r="M8" s="12" t="s">
        <v>17</v>
      </c>
      <c r="N8" s="12" t="s">
        <v>17</v>
      </c>
    </row>
    <row r="9" spans="1:14">
      <c r="A9" s="12" t="s">
        <v>14</v>
      </c>
      <c r="B9" s="12" t="s">
        <v>15</v>
      </c>
      <c r="C9" s="13">
        <v>87474</v>
      </c>
      <c r="D9" s="13">
        <v>87474</v>
      </c>
      <c r="E9" s="14">
        <v>847656417</v>
      </c>
      <c r="F9" s="15">
        <v>44196.408692129597</v>
      </c>
      <c r="G9" s="12" t="s">
        <v>16</v>
      </c>
      <c r="H9" s="14">
        <v>1173</v>
      </c>
      <c r="I9" s="12" t="s">
        <v>17</v>
      </c>
      <c r="J9" s="12" t="s">
        <v>66</v>
      </c>
      <c r="K9" s="12" t="s">
        <v>67</v>
      </c>
      <c r="L9" s="12" t="s">
        <v>68</v>
      </c>
      <c r="M9" s="12" t="s">
        <v>17</v>
      </c>
      <c r="N9" s="12" t="s">
        <v>17</v>
      </c>
    </row>
    <row r="10" spans="1:14">
      <c r="A10" s="12" t="s">
        <v>14</v>
      </c>
      <c r="B10" s="12" t="s">
        <v>15</v>
      </c>
      <c r="C10" s="13">
        <v>6500000</v>
      </c>
      <c r="D10" s="13">
        <v>6500000</v>
      </c>
      <c r="E10" s="14">
        <v>847769192</v>
      </c>
      <c r="F10" s="15">
        <v>44196.476192129601</v>
      </c>
      <c r="G10" s="12" t="s">
        <v>16</v>
      </c>
      <c r="H10" s="14">
        <v>1175</v>
      </c>
      <c r="I10" s="12" t="s">
        <v>17</v>
      </c>
      <c r="J10" s="12" t="s">
        <v>69</v>
      </c>
      <c r="K10" s="12" t="s">
        <v>19</v>
      </c>
      <c r="L10" s="12" t="s">
        <v>65</v>
      </c>
      <c r="M10" s="12" t="s">
        <v>17</v>
      </c>
      <c r="N10" s="12" t="s">
        <v>17</v>
      </c>
    </row>
    <row r="11" spans="1:14">
      <c r="A11" s="12" t="s">
        <v>14</v>
      </c>
      <c r="B11" s="12" t="s">
        <v>15</v>
      </c>
      <c r="C11" s="13">
        <v>5000000</v>
      </c>
      <c r="D11" s="13">
        <v>5000000</v>
      </c>
      <c r="E11" s="14">
        <v>847781826</v>
      </c>
      <c r="F11" s="15">
        <v>44196.483576388899</v>
      </c>
      <c r="G11" s="12" t="s">
        <v>16</v>
      </c>
      <c r="H11" s="14">
        <v>1178</v>
      </c>
      <c r="I11" s="12" t="s">
        <v>17</v>
      </c>
      <c r="J11" s="12" t="s">
        <v>70</v>
      </c>
      <c r="K11" s="12" t="s">
        <v>19</v>
      </c>
      <c r="L11" s="12" t="s">
        <v>65</v>
      </c>
      <c r="M11" s="12" t="s">
        <v>17</v>
      </c>
      <c r="N11" s="12" t="s">
        <v>17</v>
      </c>
    </row>
    <row r="12" spans="1:14">
      <c r="A12" s="12" t="s">
        <v>14</v>
      </c>
      <c r="B12" s="12" t="s">
        <v>15</v>
      </c>
      <c r="C12" s="13">
        <v>610950</v>
      </c>
      <c r="D12" s="13">
        <v>610950</v>
      </c>
      <c r="E12" s="14">
        <v>847788258</v>
      </c>
      <c r="F12" s="15">
        <v>44196.487106481502</v>
      </c>
      <c r="G12" s="12" t="s">
        <v>16</v>
      </c>
      <c r="H12" s="14">
        <v>1180</v>
      </c>
      <c r="I12" s="12" t="s">
        <v>17</v>
      </c>
      <c r="J12" s="12" t="s">
        <v>71</v>
      </c>
      <c r="K12" s="12" t="s">
        <v>19</v>
      </c>
      <c r="L12" s="12" t="s">
        <v>65</v>
      </c>
      <c r="M12" s="12" t="s">
        <v>17</v>
      </c>
      <c r="N12" s="12" t="s">
        <v>17</v>
      </c>
    </row>
    <row r="13" spans="1:14">
      <c r="A13" s="12" t="s">
        <v>14</v>
      </c>
      <c r="B13" s="12" t="s">
        <v>15</v>
      </c>
      <c r="C13" s="13">
        <v>30000</v>
      </c>
      <c r="D13" s="13">
        <v>30000</v>
      </c>
      <c r="E13" s="14">
        <v>848004914</v>
      </c>
      <c r="F13" s="15">
        <v>44196.637314814798</v>
      </c>
      <c r="G13" s="12" t="s">
        <v>16</v>
      </c>
      <c r="H13" s="14">
        <v>1181</v>
      </c>
      <c r="I13" s="12" t="s">
        <v>17</v>
      </c>
      <c r="J13" s="12" t="s">
        <v>72</v>
      </c>
      <c r="K13" s="12" t="s">
        <v>19</v>
      </c>
      <c r="L13" s="12" t="s">
        <v>73</v>
      </c>
      <c r="M13" s="12" t="s">
        <v>17</v>
      </c>
      <c r="N13" s="12" t="s">
        <v>17</v>
      </c>
    </row>
    <row r="14" spans="1:14">
      <c r="A14" s="2" t="s">
        <v>14</v>
      </c>
      <c r="B14" s="2" t="s">
        <v>15</v>
      </c>
      <c r="C14" s="4">
        <v>90000</v>
      </c>
      <c r="D14" s="4">
        <v>90000</v>
      </c>
      <c r="E14" s="6">
        <v>849917238</v>
      </c>
      <c r="F14" s="8">
        <v>44200.376458333303</v>
      </c>
      <c r="G14" s="2" t="s">
        <v>16</v>
      </c>
      <c r="H14" s="6">
        <v>1182</v>
      </c>
      <c r="I14" s="2" t="s">
        <v>17</v>
      </c>
      <c r="J14" s="2" t="s">
        <v>18</v>
      </c>
      <c r="K14" s="2" t="s">
        <v>19</v>
      </c>
      <c r="L14" s="2" t="s">
        <v>20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820000</v>
      </c>
      <c r="D15" s="5">
        <v>820000</v>
      </c>
      <c r="E15" s="7">
        <v>849968823</v>
      </c>
      <c r="F15" s="9">
        <v>44200.397546296299</v>
      </c>
      <c r="G15" s="3" t="s">
        <v>16</v>
      </c>
      <c r="H15" s="7">
        <v>1184</v>
      </c>
      <c r="I15" s="3" t="s">
        <v>17</v>
      </c>
      <c r="J15" s="3" t="s">
        <v>21</v>
      </c>
      <c r="K15" s="3" t="s">
        <v>22</v>
      </c>
      <c r="L15" s="3" t="s">
        <v>23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13">
        <v>1485466</v>
      </c>
      <c r="D16" s="4">
        <v>1485466</v>
      </c>
      <c r="E16" s="6">
        <v>850615167</v>
      </c>
      <c r="F16" s="8">
        <v>44200.6411226852</v>
      </c>
      <c r="G16" s="2" t="s">
        <v>16</v>
      </c>
      <c r="H16" s="6">
        <v>1185</v>
      </c>
      <c r="I16" s="2" t="s">
        <v>17</v>
      </c>
      <c r="J16" s="2" t="s">
        <v>24</v>
      </c>
      <c r="K16" s="2" t="s">
        <v>25</v>
      </c>
      <c r="L16" s="2" t="s">
        <v>26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1130183</v>
      </c>
      <c r="D17" s="5">
        <v>1130183</v>
      </c>
      <c r="E17" s="7">
        <v>851396722</v>
      </c>
      <c r="F17" s="9">
        <v>44201.399166666699</v>
      </c>
      <c r="G17" s="3" t="s">
        <v>16</v>
      </c>
      <c r="H17" s="7">
        <v>1186</v>
      </c>
      <c r="I17" s="3" t="s">
        <v>17</v>
      </c>
      <c r="J17" s="3" t="s">
        <v>27</v>
      </c>
      <c r="K17" s="3" t="s">
        <v>28</v>
      </c>
      <c r="L17" s="3" t="s">
        <v>29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10320977</v>
      </c>
      <c r="D18" s="4">
        <v>10320977</v>
      </c>
      <c r="E18" s="6">
        <v>851687519</v>
      </c>
      <c r="F18" s="8">
        <v>44201.511122685202</v>
      </c>
      <c r="G18" s="2" t="s">
        <v>16</v>
      </c>
      <c r="H18" s="6">
        <v>1187</v>
      </c>
      <c r="I18" s="2" t="s">
        <v>17</v>
      </c>
      <c r="J18" s="2" t="s">
        <v>30</v>
      </c>
      <c r="K18" s="2" t="s">
        <v>31</v>
      </c>
      <c r="L18" s="2" t="s">
        <v>32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13">
        <v>5591624</v>
      </c>
      <c r="D19" s="5">
        <v>5591624</v>
      </c>
      <c r="E19" s="7">
        <v>851894926</v>
      </c>
      <c r="F19" s="9">
        <v>44201.603553240697</v>
      </c>
      <c r="G19" s="3" t="s">
        <v>16</v>
      </c>
      <c r="H19" s="7">
        <v>1188</v>
      </c>
      <c r="I19" s="3" t="s">
        <v>17</v>
      </c>
      <c r="J19" s="3" t="s">
        <v>33</v>
      </c>
      <c r="K19" s="3" t="s">
        <v>28</v>
      </c>
      <c r="L19" s="3" t="s">
        <v>29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358363</v>
      </c>
      <c r="D20" s="4">
        <v>358363</v>
      </c>
      <c r="E20" s="6">
        <v>852886592</v>
      </c>
      <c r="F20" s="8">
        <v>44202.467696759297</v>
      </c>
      <c r="G20" s="2" t="s">
        <v>16</v>
      </c>
      <c r="H20" s="6">
        <v>1193</v>
      </c>
      <c r="I20" s="2" t="s">
        <v>17</v>
      </c>
      <c r="J20" s="2" t="s">
        <v>34</v>
      </c>
      <c r="K20" s="2" t="s">
        <v>35</v>
      </c>
      <c r="L20" s="2" t="s">
        <v>36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64636</v>
      </c>
      <c r="D21" s="5">
        <v>64636</v>
      </c>
      <c r="E21" s="7">
        <v>853029900</v>
      </c>
      <c r="F21" s="9">
        <v>44202.5285532407</v>
      </c>
      <c r="G21" s="3" t="s">
        <v>16</v>
      </c>
      <c r="H21" s="7">
        <v>1194</v>
      </c>
      <c r="I21" s="3" t="s">
        <v>17</v>
      </c>
      <c r="J21" s="3" t="s">
        <v>37</v>
      </c>
      <c r="K21" s="3" t="s">
        <v>28</v>
      </c>
      <c r="L21" s="3" t="s">
        <v>38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13">
        <v>18000000</v>
      </c>
      <c r="D22" s="4">
        <v>18000000</v>
      </c>
      <c r="E22" s="6">
        <v>853338490</v>
      </c>
      <c r="F22" s="8">
        <v>44202.676967592597</v>
      </c>
      <c r="G22" s="2" t="s">
        <v>16</v>
      </c>
      <c r="H22" s="6">
        <v>1196</v>
      </c>
      <c r="I22" s="2" t="s">
        <v>17</v>
      </c>
      <c r="J22" s="2" t="s">
        <v>39</v>
      </c>
      <c r="K22" s="2" t="s">
        <v>22</v>
      </c>
      <c r="L22" s="2" t="s">
        <v>40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19950</v>
      </c>
      <c r="D23" s="5">
        <v>19950</v>
      </c>
      <c r="E23" s="7">
        <v>853957252</v>
      </c>
      <c r="F23" s="9">
        <v>44203.427013888897</v>
      </c>
      <c r="G23" s="3" t="s">
        <v>16</v>
      </c>
      <c r="H23" s="7">
        <v>1198</v>
      </c>
      <c r="I23" s="3" t="s">
        <v>17</v>
      </c>
      <c r="J23" s="3" t="s">
        <v>41</v>
      </c>
      <c r="K23" s="3" t="s">
        <v>19</v>
      </c>
      <c r="L23" s="3" t="s">
        <v>42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1143415420</v>
      </c>
      <c r="D24" s="4">
        <v>1143415420</v>
      </c>
      <c r="E24" s="6">
        <v>854055972</v>
      </c>
      <c r="F24" s="8">
        <v>44203.4718055556</v>
      </c>
      <c r="G24" s="2" t="s">
        <v>16</v>
      </c>
      <c r="H24" s="6">
        <v>1202</v>
      </c>
      <c r="I24" s="2" t="s">
        <v>17</v>
      </c>
      <c r="J24" s="2" t="s">
        <v>43</v>
      </c>
      <c r="K24" s="2" t="s">
        <v>44</v>
      </c>
      <c r="L24" s="2" t="s">
        <v>45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193256312</v>
      </c>
      <c r="D25" s="5">
        <v>193256312</v>
      </c>
      <c r="E25" s="7">
        <v>854127232</v>
      </c>
      <c r="F25" s="9">
        <v>44203.505312499998</v>
      </c>
      <c r="G25" s="3" t="s">
        <v>16</v>
      </c>
      <c r="H25" s="7">
        <v>1203</v>
      </c>
      <c r="I25" s="3" t="s">
        <v>17</v>
      </c>
      <c r="J25" s="3" t="s">
        <v>46</v>
      </c>
      <c r="K25" s="3" t="s">
        <v>47</v>
      </c>
      <c r="L25" s="3" t="s">
        <v>48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12552844</v>
      </c>
      <c r="D26" s="4">
        <v>12552844</v>
      </c>
      <c r="E26" s="6">
        <v>854163833</v>
      </c>
      <c r="F26" s="8">
        <v>44203.524328703701</v>
      </c>
      <c r="G26" s="2" t="s">
        <v>16</v>
      </c>
      <c r="H26" s="6">
        <v>1204</v>
      </c>
      <c r="I26" s="2" t="s">
        <v>17</v>
      </c>
      <c r="J26" s="2" t="s">
        <v>49</v>
      </c>
      <c r="K26" s="2" t="s">
        <v>50</v>
      </c>
      <c r="L26" s="2" t="s">
        <v>51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26130000</v>
      </c>
      <c r="D27" s="5">
        <v>26130000</v>
      </c>
      <c r="E27" s="7">
        <v>854352597</v>
      </c>
      <c r="F27" s="9">
        <v>44203.629178240699</v>
      </c>
      <c r="G27" s="3" t="s">
        <v>16</v>
      </c>
      <c r="H27" s="7">
        <v>1207</v>
      </c>
      <c r="I27" s="3" t="s">
        <v>17</v>
      </c>
      <c r="J27" s="3" t="s">
        <v>52</v>
      </c>
      <c r="K27" s="3" t="s">
        <v>53</v>
      </c>
      <c r="L27" s="3" t="s">
        <v>54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130000</v>
      </c>
      <c r="D28" s="4">
        <v>130000</v>
      </c>
      <c r="E28" s="6">
        <v>854444263</v>
      </c>
      <c r="F28" s="8">
        <v>44203.672696759299</v>
      </c>
      <c r="G28" s="2" t="s">
        <v>16</v>
      </c>
      <c r="H28" s="6">
        <v>1208</v>
      </c>
      <c r="I28" s="2" t="s">
        <v>17</v>
      </c>
      <c r="J28" s="2" t="s">
        <v>52</v>
      </c>
      <c r="K28" s="2" t="s">
        <v>53</v>
      </c>
      <c r="L28" s="2" t="s">
        <v>54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13">
        <v>474954002</v>
      </c>
      <c r="D29" s="5">
        <v>474954002</v>
      </c>
      <c r="E29" s="7">
        <v>854469046</v>
      </c>
      <c r="F29" s="9">
        <v>44203.684930555602</v>
      </c>
      <c r="G29" s="3" t="s">
        <v>16</v>
      </c>
      <c r="H29" s="7">
        <v>1209</v>
      </c>
      <c r="I29" s="3" t="s">
        <v>17</v>
      </c>
      <c r="J29" s="3" t="s">
        <v>55</v>
      </c>
      <c r="K29" s="3" t="s">
        <v>47</v>
      </c>
      <c r="L29" s="3" t="s">
        <v>56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1140000</v>
      </c>
      <c r="D30" s="4">
        <v>1140000</v>
      </c>
      <c r="E30" s="6">
        <v>855056001</v>
      </c>
      <c r="F30" s="8">
        <v>44204.437349537002</v>
      </c>
      <c r="G30" s="2" t="s">
        <v>16</v>
      </c>
      <c r="H30" s="6">
        <v>1210</v>
      </c>
      <c r="I30" s="2" t="s">
        <v>17</v>
      </c>
      <c r="J30" s="2" t="s">
        <v>57</v>
      </c>
      <c r="K30" s="2" t="s">
        <v>58</v>
      </c>
      <c r="L30" s="2" t="s">
        <v>59</v>
      </c>
      <c r="M30" s="2" t="s">
        <v>17</v>
      </c>
      <c r="N30" s="2" t="s">
        <v>17</v>
      </c>
    </row>
    <row r="31" spans="1:14">
      <c r="B31" s="10" t="s">
        <v>60</v>
      </c>
      <c r="C31" s="17">
        <f>SUM(C8:C30)</f>
        <v>1905000665</v>
      </c>
    </row>
    <row r="32" spans="1:14">
      <c r="B32" s="11" t="s">
        <v>61</v>
      </c>
      <c r="C32" s="18">
        <f>+C4</f>
        <v>432772405</v>
      </c>
    </row>
    <row r="33" spans="1:14">
      <c r="B33" s="10" t="s">
        <v>62</v>
      </c>
      <c r="C33" s="16">
        <v>2336633070</v>
      </c>
    </row>
    <row r="34" spans="1:14">
      <c r="B34" s="11" t="s">
        <v>63</v>
      </c>
      <c r="C34" s="18">
        <f>+C31+C32-C33</f>
        <v>1140000</v>
      </c>
    </row>
    <row r="35" spans="1:14">
      <c r="A35" s="2" t="s">
        <v>14</v>
      </c>
      <c r="B35" s="2" t="s">
        <v>15</v>
      </c>
      <c r="C35" s="4">
        <v>752096919</v>
      </c>
      <c r="D35" s="4">
        <v>752096919</v>
      </c>
      <c r="E35" s="6">
        <v>857873912</v>
      </c>
      <c r="F35" s="8">
        <v>44208.488553240699</v>
      </c>
      <c r="G35" s="2" t="s">
        <v>16</v>
      </c>
      <c r="H35" s="6">
        <v>1217</v>
      </c>
      <c r="I35" s="2" t="s">
        <v>17</v>
      </c>
      <c r="J35" s="2" t="s">
        <v>74</v>
      </c>
      <c r="K35" s="2" t="s">
        <v>47</v>
      </c>
      <c r="L35" s="2" t="s">
        <v>75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544000</v>
      </c>
      <c r="D36" s="5">
        <v>544000</v>
      </c>
      <c r="E36" s="7">
        <v>857891253</v>
      </c>
      <c r="F36" s="9">
        <v>44208.495393518497</v>
      </c>
      <c r="G36" s="3" t="s">
        <v>16</v>
      </c>
      <c r="H36" s="7">
        <v>1218</v>
      </c>
      <c r="I36" s="3" t="s">
        <v>17</v>
      </c>
      <c r="J36" s="3" t="s">
        <v>76</v>
      </c>
      <c r="K36" s="3" t="s">
        <v>47</v>
      </c>
      <c r="L36" s="3" t="s">
        <v>77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4389015</v>
      </c>
      <c r="D37" s="4">
        <v>4389015</v>
      </c>
      <c r="E37" s="6">
        <v>858300533</v>
      </c>
      <c r="F37" s="8">
        <v>44208.682326388902</v>
      </c>
      <c r="G37" s="2" t="s">
        <v>16</v>
      </c>
      <c r="H37" s="6">
        <v>1220</v>
      </c>
      <c r="I37" s="2" t="s">
        <v>17</v>
      </c>
      <c r="J37" s="2" t="s">
        <v>78</v>
      </c>
      <c r="K37" s="2" t="s">
        <v>79</v>
      </c>
      <c r="L37" s="2" t="s">
        <v>80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3423486463</v>
      </c>
      <c r="D38" s="5">
        <v>3423486463</v>
      </c>
      <c r="E38" s="7">
        <v>858302342</v>
      </c>
      <c r="F38" s="9">
        <v>44208.683101851901</v>
      </c>
      <c r="G38" s="3" t="s">
        <v>16</v>
      </c>
      <c r="H38" s="7">
        <v>1221</v>
      </c>
      <c r="I38" s="3" t="s">
        <v>17</v>
      </c>
      <c r="J38" s="3" t="s">
        <v>81</v>
      </c>
      <c r="K38" s="3" t="s">
        <v>47</v>
      </c>
      <c r="L38" s="3" t="s">
        <v>56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11896</v>
      </c>
      <c r="D39" s="4">
        <v>11896</v>
      </c>
      <c r="E39" s="6">
        <v>858840415</v>
      </c>
      <c r="F39" s="8">
        <v>44209.383726851898</v>
      </c>
      <c r="G39" s="2" t="s">
        <v>16</v>
      </c>
      <c r="H39" s="6">
        <v>1225</v>
      </c>
      <c r="I39" s="2" t="s">
        <v>17</v>
      </c>
      <c r="J39" s="2" t="s">
        <v>82</v>
      </c>
      <c r="K39" s="2" t="s">
        <v>83</v>
      </c>
      <c r="L39" s="2" t="s">
        <v>84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17487001</v>
      </c>
      <c r="D40" s="5">
        <v>17487001</v>
      </c>
      <c r="E40" s="7">
        <v>858885125</v>
      </c>
      <c r="F40" s="9">
        <v>44209.4062962963</v>
      </c>
      <c r="G40" s="3" t="s">
        <v>16</v>
      </c>
      <c r="H40" s="7">
        <v>1229</v>
      </c>
      <c r="I40" s="3" t="s">
        <v>17</v>
      </c>
      <c r="J40" s="3" t="s">
        <v>85</v>
      </c>
      <c r="K40" s="3" t="s">
        <v>86</v>
      </c>
      <c r="L40" s="3" t="s">
        <v>87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2351105</v>
      </c>
      <c r="D41" s="4">
        <v>2351105</v>
      </c>
      <c r="E41" s="6">
        <v>858973889</v>
      </c>
      <c r="F41" s="8">
        <v>44209.446284722202</v>
      </c>
      <c r="G41" s="2" t="s">
        <v>16</v>
      </c>
      <c r="H41" s="6">
        <v>1231</v>
      </c>
      <c r="I41" s="2" t="s">
        <v>17</v>
      </c>
      <c r="J41" s="2" t="s">
        <v>88</v>
      </c>
      <c r="K41" s="2" t="s">
        <v>89</v>
      </c>
      <c r="L41" s="2" t="s">
        <v>90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4</v>
      </c>
      <c r="D42" s="5">
        <v>4</v>
      </c>
      <c r="E42" s="7">
        <v>859136005</v>
      </c>
      <c r="F42" s="9">
        <v>44209.516944444404</v>
      </c>
      <c r="G42" s="3" t="s">
        <v>16</v>
      </c>
      <c r="H42" s="7">
        <v>1232</v>
      </c>
      <c r="I42" s="3" t="s">
        <v>17</v>
      </c>
      <c r="J42" s="3" t="s">
        <v>82</v>
      </c>
      <c r="K42" s="3" t="s">
        <v>83</v>
      </c>
      <c r="L42" s="3" t="s">
        <v>84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1156000</v>
      </c>
      <c r="D43" s="4">
        <v>1156000</v>
      </c>
      <c r="E43" s="6">
        <v>860799516</v>
      </c>
      <c r="F43" s="8">
        <v>44210.786979166704</v>
      </c>
      <c r="G43" s="2" t="s">
        <v>16</v>
      </c>
      <c r="H43" s="6">
        <v>1233</v>
      </c>
      <c r="I43" s="2" t="s">
        <v>17</v>
      </c>
      <c r="J43" s="2" t="s">
        <v>91</v>
      </c>
      <c r="K43" s="2" t="s">
        <v>22</v>
      </c>
      <c r="L43" s="2" t="s">
        <v>92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1156000</v>
      </c>
      <c r="D44" s="5">
        <v>1156000</v>
      </c>
      <c r="E44" s="7">
        <v>860853014</v>
      </c>
      <c r="F44" s="9">
        <v>44210.822638888902</v>
      </c>
      <c r="G44" s="3" t="s">
        <v>16</v>
      </c>
      <c r="H44" s="7">
        <v>1234</v>
      </c>
      <c r="I44" s="3" t="s">
        <v>17</v>
      </c>
      <c r="J44" s="3" t="s">
        <v>91</v>
      </c>
      <c r="K44" s="3" t="s">
        <v>22</v>
      </c>
      <c r="L44" s="3" t="s">
        <v>92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1156000</v>
      </c>
      <c r="D45" s="4">
        <v>1156000</v>
      </c>
      <c r="E45" s="6">
        <v>860864832</v>
      </c>
      <c r="F45" s="8">
        <v>44210.830787036997</v>
      </c>
      <c r="G45" s="2" t="s">
        <v>16</v>
      </c>
      <c r="H45" s="6">
        <v>1235</v>
      </c>
      <c r="I45" s="2" t="s">
        <v>17</v>
      </c>
      <c r="J45" s="2" t="s">
        <v>91</v>
      </c>
      <c r="K45" s="2" t="s">
        <v>22</v>
      </c>
      <c r="L45" s="2" t="s">
        <v>92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96389</v>
      </c>
      <c r="D46" s="5">
        <v>96389</v>
      </c>
      <c r="E46" s="7">
        <v>861043299</v>
      </c>
      <c r="F46" s="9">
        <v>44211.2882523148</v>
      </c>
      <c r="G46" s="3" t="s">
        <v>16</v>
      </c>
      <c r="H46" s="7">
        <v>1236</v>
      </c>
      <c r="I46" s="3" t="s">
        <v>17</v>
      </c>
      <c r="J46" s="3" t="s">
        <v>93</v>
      </c>
      <c r="K46" s="3" t="s">
        <v>19</v>
      </c>
      <c r="L46" s="3" t="s">
        <v>94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120000</v>
      </c>
      <c r="D47" s="4">
        <v>120000</v>
      </c>
      <c r="E47" s="6">
        <v>861327487</v>
      </c>
      <c r="F47" s="8">
        <v>44211.456469907404</v>
      </c>
      <c r="G47" s="2" t="s">
        <v>16</v>
      </c>
      <c r="H47" s="6">
        <v>1237</v>
      </c>
      <c r="I47" s="2" t="s">
        <v>17</v>
      </c>
      <c r="J47" s="2" t="s">
        <v>95</v>
      </c>
      <c r="K47" s="2" t="s">
        <v>19</v>
      </c>
      <c r="L47" s="2" t="s">
        <v>96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100000</v>
      </c>
      <c r="D48" s="5">
        <v>100000</v>
      </c>
      <c r="E48" s="7">
        <v>861418825</v>
      </c>
      <c r="F48" s="9">
        <v>44211.490763888898</v>
      </c>
      <c r="G48" s="3" t="s">
        <v>16</v>
      </c>
      <c r="H48" s="7">
        <v>1238</v>
      </c>
      <c r="I48" s="3" t="s">
        <v>17</v>
      </c>
      <c r="J48" s="3" t="s">
        <v>97</v>
      </c>
      <c r="K48" s="3" t="s">
        <v>19</v>
      </c>
      <c r="L48" s="3" t="s">
        <v>98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100000</v>
      </c>
      <c r="D49" s="4">
        <v>100000</v>
      </c>
      <c r="E49" s="6">
        <v>861424040</v>
      </c>
      <c r="F49" s="8">
        <v>44211.492604166699</v>
      </c>
      <c r="G49" s="2" t="s">
        <v>16</v>
      </c>
      <c r="H49" s="6">
        <v>1239</v>
      </c>
      <c r="I49" s="2" t="s">
        <v>17</v>
      </c>
      <c r="J49" s="2" t="s">
        <v>97</v>
      </c>
      <c r="K49" s="2" t="s">
        <v>19</v>
      </c>
      <c r="L49" s="2" t="s">
        <v>99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596396</v>
      </c>
      <c r="D50" s="5">
        <v>596396</v>
      </c>
      <c r="E50" s="7">
        <v>861462272</v>
      </c>
      <c r="F50" s="9">
        <v>44211.506944444402</v>
      </c>
      <c r="G50" s="3" t="s">
        <v>16</v>
      </c>
      <c r="H50" s="7">
        <v>1240</v>
      </c>
      <c r="I50" s="3" t="s">
        <v>17</v>
      </c>
      <c r="J50" s="3" t="s">
        <v>100</v>
      </c>
      <c r="K50" s="3" t="s">
        <v>19</v>
      </c>
      <c r="L50" s="3" t="s">
        <v>101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1422116</v>
      </c>
      <c r="D51" s="4">
        <v>1422116</v>
      </c>
      <c r="E51" s="6">
        <v>861959470</v>
      </c>
      <c r="F51" s="8">
        <v>44211.690798611096</v>
      </c>
      <c r="G51" s="2" t="s">
        <v>16</v>
      </c>
      <c r="H51" s="6">
        <v>1241</v>
      </c>
      <c r="I51" s="2" t="s">
        <v>17</v>
      </c>
      <c r="J51" s="2" t="s">
        <v>102</v>
      </c>
      <c r="K51" s="2" t="s">
        <v>103</v>
      </c>
      <c r="L51" s="2" t="s">
        <v>104</v>
      </c>
      <c r="M51" s="2" t="s">
        <v>17</v>
      </c>
      <c r="N51" s="2" t="s">
        <v>17</v>
      </c>
    </row>
    <row r="52" spans="1:14">
      <c r="B52" s="10" t="s">
        <v>60</v>
      </c>
      <c r="C52" s="17">
        <f>SUM(C35:C51)</f>
        <v>4206269304</v>
      </c>
    </row>
    <row r="53" spans="1:14">
      <c r="B53" s="11" t="s">
        <v>61</v>
      </c>
      <c r="C53" s="18">
        <f>C34</f>
        <v>1140000</v>
      </c>
    </row>
    <row r="54" spans="1:14">
      <c r="B54" s="10" t="s">
        <v>62</v>
      </c>
      <c r="C54" s="20">
        <v>4201506403</v>
      </c>
    </row>
    <row r="55" spans="1:14">
      <c r="B55" s="11" t="s">
        <v>63</v>
      </c>
      <c r="C55" s="18">
        <f>+C52+C53-C54</f>
        <v>5902901</v>
      </c>
    </row>
    <row r="56" spans="1:14">
      <c r="A56" s="2" t="s">
        <v>14</v>
      </c>
      <c r="B56" s="2" t="s">
        <v>15</v>
      </c>
      <c r="C56" s="4">
        <v>1200000</v>
      </c>
      <c r="D56" s="4">
        <v>1200000</v>
      </c>
      <c r="E56" s="6">
        <v>863724455</v>
      </c>
      <c r="F56" s="8">
        <v>44213.667581018497</v>
      </c>
      <c r="G56" s="2" t="s">
        <v>16</v>
      </c>
      <c r="H56" s="6">
        <v>1242</v>
      </c>
      <c r="I56" s="2" t="s">
        <v>17</v>
      </c>
      <c r="J56" s="2" t="s">
        <v>105</v>
      </c>
      <c r="K56" s="2" t="s">
        <v>106</v>
      </c>
      <c r="L56" s="2" t="s">
        <v>107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400000</v>
      </c>
      <c r="D57" s="5">
        <v>400000</v>
      </c>
      <c r="E57" s="7">
        <v>864125973</v>
      </c>
      <c r="F57" s="9">
        <v>44214.383043981499</v>
      </c>
      <c r="G57" s="3" t="s">
        <v>16</v>
      </c>
      <c r="H57" s="7">
        <v>1243</v>
      </c>
      <c r="I57" s="3" t="s">
        <v>17</v>
      </c>
      <c r="J57" s="3" t="s">
        <v>108</v>
      </c>
      <c r="K57" s="3" t="s">
        <v>22</v>
      </c>
      <c r="L57" s="3" t="s">
        <v>109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1021600</v>
      </c>
      <c r="D58" s="4">
        <v>1021600</v>
      </c>
      <c r="E58" s="6">
        <v>864526608</v>
      </c>
      <c r="F58" s="8">
        <v>44214.540497685201</v>
      </c>
      <c r="G58" s="2" t="s">
        <v>16</v>
      </c>
      <c r="H58" s="6">
        <v>1244</v>
      </c>
      <c r="I58" s="2" t="s">
        <v>17</v>
      </c>
      <c r="J58" s="2" t="s">
        <v>110</v>
      </c>
      <c r="K58" s="2" t="s">
        <v>47</v>
      </c>
      <c r="L58" s="2" t="s">
        <v>111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17497</v>
      </c>
      <c r="D59" s="5">
        <v>17497</v>
      </c>
      <c r="E59" s="7">
        <v>864574753</v>
      </c>
      <c r="F59" s="9">
        <v>44214.562881944403</v>
      </c>
      <c r="G59" s="3" t="s">
        <v>16</v>
      </c>
      <c r="H59" s="7">
        <v>1245</v>
      </c>
      <c r="I59" s="3" t="s">
        <v>17</v>
      </c>
      <c r="J59" s="3" t="s">
        <v>112</v>
      </c>
      <c r="K59" s="3" t="s">
        <v>113</v>
      </c>
      <c r="L59" s="3" t="s">
        <v>114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300000</v>
      </c>
      <c r="D60" s="4">
        <v>300000</v>
      </c>
      <c r="E60" s="6">
        <v>864704645</v>
      </c>
      <c r="F60" s="8">
        <v>44214.619004629603</v>
      </c>
      <c r="G60" s="2" t="s">
        <v>16</v>
      </c>
      <c r="H60" s="6">
        <v>1246</v>
      </c>
      <c r="I60" s="2" t="s">
        <v>17</v>
      </c>
      <c r="J60" s="2" t="s">
        <v>115</v>
      </c>
      <c r="K60" s="2" t="s">
        <v>116</v>
      </c>
      <c r="L60" s="2" t="s">
        <v>117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984.15</v>
      </c>
      <c r="D61" s="5">
        <v>984.15</v>
      </c>
      <c r="E61" s="7">
        <v>865713580</v>
      </c>
      <c r="F61" s="9">
        <v>44215.494375000002</v>
      </c>
      <c r="G61" s="3" t="s">
        <v>16</v>
      </c>
      <c r="H61" s="7">
        <v>1247</v>
      </c>
      <c r="I61" s="3" t="s">
        <v>17</v>
      </c>
      <c r="J61" s="3" t="s">
        <v>118</v>
      </c>
      <c r="K61" s="3" t="s">
        <v>119</v>
      </c>
      <c r="L61" s="3" t="s">
        <v>120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236250</v>
      </c>
      <c r="D62" s="4">
        <v>236250</v>
      </c>
      <c r="E62" s="6">
        <v>866038930</v>
      </c>
      <c r="F62" s="8">
        <v>44215.658425925903</v>
      </c>
      <c r="G62" s="2" t="s">
        <v>16</v>
      </c>
      <c r="H62" s="6">
        <v>1248</v>
      </c>
      <c r="I62" s="2" t="s">
        <v>17</v>
      </c>
      <c r="J62" s="2" t="s">
        <v>121</v>
      </c>
      <c r="K62" s="2" t="s">
        <v>122</v>
      </c>
      <c r="L62" s="2" t="s">
        <v>123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1200756</v>
      </c>
      <c r="D63" s="5">
        <v>1200756</v>
      </c>
      <c r="E63" s="7">
        <v>866809106</v>
      </c>
      <c r="F63" s="9">
        <v>44216.468773148103</v>
      </c>
      <c r="G63" s="3" t="s">
        <v>16</v>
      </c>
      <c r="H63" s="7">
        <v>1249</v>
      </c>
      <c r="I63" s="3" t="s">
        <v>17</v>
      </c>
      <c r="J63" s="3" t="s">
        <v>124</v>
      </c>
      <c r="K63" s="3" t="s">
        <v>35</v>
      </c>
      <c r="L63" s="3" t="s">
        <v>125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500000</v>
      </c>
      <c r="D64" s="4">
        <v>500000</v>
      </c>
      <c r="E64" s="6">
        <v>867154181</v>
      </c>
      <c r="F64" s="8">
        <v>44216.637835648202</v>
      </c>
      <c r="G64" s="2" t="s">
        <v>16</v>
      </c>
      <c r="H64" s="6">
        <v>1250</v>
      </c>
      <c r="I64" s="2" t="s">
        <v>17</v>
      </c>
      <c r="J64" s="2" t="s">
        <v>126</v>
      </c>
      <c r="K64" s="2" t="s">
        <v>53</v>
      </c>
      <c r="L64" s="2" t="s">
        <v>127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352892</v>
      </c>
      <c r="D65" s="5">
        <v>352892</v>
      </c>
      <c r="E65" s="7">
        <v>867747112</v>
      </c>
      <c r="F65" s="9">
        <v>44217.332638888904</v>
      </c>
      <c r="G65" s="3" t="s">
        <v>16</v>
      </c>
      <c r="H65" s="7">
        <v>1251</v>
      </c>
      <c r="I65" s="3" t="s">
        <v>17</v>
      </c>
      <c r="J65" s="3" t="s">
        <v>128</v>
      </c>
      <c r="K65" s="3" t="s">
        <v>35</v>
      </c>
      <c r="L65" s="3" t="s">
        <v>129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1755606</v>
      </c>
      <c r="D66" s="4">
        <v>1755606</v>
      </c>
      <c r="E66" s="6">
        <v>868569769</v>
      </c>
      <c r="F66" s="8">
        <v>44217.796956018501</v>
      </c>
      <c r="G66" s="2" t="s">
        <v>16</v>
      </c>
      <c r="H66" s="6">
        <v>1252</v>
      </c>
      <c r="I66" s="2" t="s">
        <v>17</v>
      </c>
      <c r="J66" s="2" t="s">
        <v>130</v>
      </c>
      <c r="K66" s="2" t="s">
        <v>79</v>
      </c>
      <c r="L66" s="2" t="s">
        <v>131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100000</v>
      </c>
      <c r="D67" s="5">
        <v>100000</v>
      </c>
      <c r="E67" s="7">
        <v>869074174</v>
      </c>
      <c r="F67" s="9">
        <v>44218.489641203698</v>
      </c>
      <c r="G67" s="3" t="s">
        <v>16</v>
      </c>
      <c r="H67" s="7">
        <v>1253</v>
      </c>
      <c r="I67" s="3" t="s">
        <v>17</v>
      </c>
      <c r="J67" s="3" t="s">
        <v>132</v>
      </c>
      <c r="K67" s="3" t="s">
        <v>19</v>
      </c>
      <c r="L67" s="3" t="s">
        <v>133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34549</v>
      </c>
      <c r="D68" s="4">
        <v>34549</v>
      </c>
      <c r="E68" s="6">
        <v>869455194</v>
      </c>
      <c r="F68" s="8">
        <v>44218.698217592602</v>
      </c>
      <c r="G68" s="2" t="s">
        <v>16</v>
      </c>
      <c r="H68" s="6">
        <v>1254</v>
      </c>
      <c r="I68" s="2" t="s">
        <v>17</v>
      </c>
      <c r="J68" s="2" t="s">
        <v>134</v>
      </c>
      <c r="K68" s="2" t="s">
        <v>22</v>
      </c>
      <c r="L68" s="2" t="s">
        <v>40</v>
      </c>
      <c r="M68" s="2" t="s">
        <v>17</v>
      </c>
      <c r="N68" s="2" t="s">
        <v>17</v>
      </c>
    </row>
    <row r="69" spans="1:14">
      <c r="B69" s="10" t="s">
        <v>60</v>
      </c>
      <c r="C69" s="17">
        <f>SUM(C56:C68)</f>
        <v>7120134.1500000004</v>
      </c>
    </row>
    <row r="70" spans="1:14">
      <c r="B70" s="11" t="s">
        <v>61</v>
      </c>
      <c r="C70" s="18">
        <f>C55</f>
        <v>5902901</v>
      </c>
    </row>
    <row r="71" spans="1:14">
      <c r="B71" s="10" t="s">
        <v>62</v>
      </c>
      <c r="C71">
        <v>11132880.15</v>
      </c>
    </row>
    <row r="72" spans="1:14">
      <c r="B72" s="11" t="s">
        <v>63</v>
      </c>
      <c r="C72" s="18">
        <f>+C69+C70-C71</f>
        <v>1890155</v>
      </c>
    </row>
    <row r="73" spans="1:14">
      <c r="A73" s="2" t="s">
        <v>14</v>
      </c>
      <c r="B73" s="2" t="s">
        <v>15</v>
      </c>
      <c r="C73" s="4">
        <v>4140580</v>
      </c>
      <c r="D73" s="4">
        <v>4140580</v>
      </c>
      <c r="E73" s="6">
        <v>870119468</v>
      </c>
      <c r="F73" s="8">
        <v>44219.5926273148</v>
      </c>
      <c r="G73" s="2" t="s">
        <v>16</v>
      </c>
      <c r="H73" s="6">
        <v>1255</v>
      </c>
      <c r="I73" s="2" t="s">
        <v>17</v>
      </c>
      <c r="J73" s="2" t="s">
        <v>135</v>
      </c>
      <c r="K73" s="2" t="s">
        <v>79</v>
      </c>
      <c r="L73" s="2" t="s">
        <v>136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108060262</v>
      </c>
      <c r="D74" s="5">
        <v>108060262</v>
      </c>
      <c r="E74" s="7">
        <v>870993951</v>
      </c>
      <c r="F74" s="9">
        <v>44221.397928240702</v>
      </c>
      <c r="G74" s="3" t="s">
        <v>16</v>
      </c>
      <c r="H74" s="7">
        <v>1256</v>
      </c>
      <c r="I74" s="3" t="s">
        <v>17</v>
      </c>
      <c r="J74" s="3" t="s">
        <v>137</v>
      </c>
      <c r="K74" s="3" t="s">
        <v>47</v>
      </c>
      <c r="L74" s="3" t="s">
        <v>75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7000</v>
      </c>
      <c r="D75" s="4">
        <v>7000</v>
      </c>
      <c r="E75" s="6">
        <v>871036196</v>
      </c>
      <c r="F75" s="8">
        <v>44221.418726851902</v>
      </c>
      <c r="G75" s="2" t="s">
        <v>16</v>
      </c>
      <c r="H75" s="6">
        <v>1257</v>
      </c>
      <c r="I75" s="2" t="s">
        <v>17</v>
      </c>
      <c r="J75" s="2" t="s">
        <v>138</v>
      </c>
      <c r="K75" s="2" t="s">
        <v>139</v>
      </c>
      <c r="L75" s="2" t="s">
        <v>140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4492600</v>
      </c>
      <c r="D76" s="5">
        <v>4492600</v>
      </c>
      <c r="E76" s="7">
        <v>871471825</v>
      </c>
      <c r="F76" s="9">
        <v>44221.623287037</v>
      </c>
      <c r="G76" s="3" t="s">
        <v>16</v>
      </c>
      <c r="H76" s="7">
        <v>1259</v>
      </c>
      <c r="I76" s="3" t="s">
        <v>17</v>
      </c>
      <c r="J76" s="3" t="s">
        <v>141</v>
      </c>
      <c r="K76" s="3" t="s">
        <v>103</v>
      </c>
      <c r="L76" s="3" t="s">
        <v>142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2484348</v>
      </c>
      <c r="D77" s="4">
        <v>2484348</v>
      </c>
      <c r="E77" s="6">
        <v>871525927</v>
      </c>
      <c r="F77" s="8">
        <v>44221.646666666697</v>
      </c>
      <c r="G77" s="2" t="s">
        <v>16</v>
      </c>
      <c r="H77" s="6">
        <v>1260</v>
      </c>
      <c r="I77" s="2" t="s">
        <v>17</v>
      </c>
      <c r="J77" s="2" t="s">
        <v>143</v>
      </c>
      <c r="K77" s="2" t="s">
        <v>79</v>
      </c>
      <c r="L77" s="2" t="s">
        <v>144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5">
        <v>828116</v>
      </c>
      <c r="D78" s="5">
        <v>828116</v>
      </c>
      <c r="E78" s="7">
        <v>871923718</v>
      </c>
      <c r="F78" s="9">
        <v>44221.856435185196</v>
      </c>
      <c r="G78" s="3" t="s">
        <v>16</v>
      </c>
      <c r="H78" s="7">
        <v>1261</v>
      </c>
      <c r="I78" s="3" t="s">
        <v>17</v>
      </c>
      <c r="J78" s="3" t="s">
        <v>145</v>
      </c>
      <c r="K78" s="3" t="s">
        <v>79</v>
      </c>
      <c r="L78" s="3" t="s">
        <v>146</v>
      </c>
      <c r="M78" s="3" t="s">
        <v>17</v>
      </c>
      <c r="N78" s="3" t="s">
        <v>17</v>
      </c>
    </row>
    <row r="79" spans="1:14" s="21" customFormat="1">
      <c r="A79" s="22" t="s">
        <v>14</v>
      </c>
      <c r="B79" s="22" t="s">
        <v>15</v>
      </c>
      <c r="C79" s="25">
        <v>1510245</v>
      </c>
      <c r="D79" s="25">
        <v>1510245</v>
      </c>
      <c r="E79" s="23">
        <v>872389989</v>
      </c>
      <c r="F79" s="24">
        <v>44222.493553240703</v>
      </c>
      <c r="G79" s="22" t="s">
        <v>16</v>
      </c>
      <c r="H79" s="23">
        <v>1262</v>
      </c>
      <c r="I79" s="22" t="s">
        <v>17</v>
      </c>
      <c r="J79" s="22" t="s">
        <v>147</v>
      </c>
      <c r="K79" s="22" t="s">
        <v>148</v>
      </c>
      <c r="L79" s="22" t="s">
        <v>149</v>
      </c>
      <c r="M79" s="22" t="s">
        <v>17</v>
      </c>
      <c r="N79" s="22" t="s">
        <v>17</v>
      </c>
    </row>
    <row r="80" spans="1:14">
      <c r="A80" s="3" t="s">
        <v>14</v>
      </c>
      <c r="B80" s="3" t="s">
        <v>15</v>
      </c>
      <c r="C80" s="5">
        <v>51708</v>
      </c>
      <c r="D80" s="5">
        <v>51708</v>
      </c>
      <c r="E80" s="7">
        <v>872822632</v>
      </c>
      <c r="F80" s="9">
        <v>44222.730810185203</v>
      </c>
      <c r="G80" s="3" t="s">
        <v>16</v>
      </c>
      <c r="H80" s="7">
        <v>1263</v>
      </c>
      <c r="I80" s="3" t="s">
        <v>17</v>
      </c>
      <c r="J80" s="3" t="s">
        <v>150</v>
      </c>
      <c r="K80" s="3" t="s">
        <v>31</v>
      </c>
      <c r="L80" s="3" t="s">
        <v>151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92083.33</v>
      </c>
      <c r="D81" s="4">
        <v>92083.33</v>
      </c>
      <c r="E81" s="6">
        <v>874277574</v>
      </c>
      <c r="F81" s="8">
        <v>44224.388946759304</v>
      </c>
      <c r="G81" s="2" t="s">
        <v>16</v>
      </c>
      <c r="H81" s="6">
        <v>1266</v>
      </c>
      <c r="I81" s="2" t="s">
        <v>17</v>
      </c>
      <c r="J81" s="2" t="s">
        <v>152</v>
      </c>
      <c r="K81" s="2" t="s">
        <v>103</v>
      </c>
      <c r="L81" s="2" t="s">
        <v>153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1282937.3700000001</v>
      </c>
      <c r="D82" s="5">
        <v>1282937.3700000001</v>
      </c>
      <c r="E82" s="7">
        <v>874297191</v>
      </c>
      <c r="F82" s="9">
        <v>44224.400520833296</v>
      </c>
      <c r="G82" s="3" t="s">
        <v>16</v>
      </c>
      <c r="H82" s="7">
        <v>1268</v>
      </c>
      <c r="I82" s="3" t="s">
        <v>17</v>
      </c>
      <c r="J82" s="3" t="s">
        <v>154</v>
      </c>
      <c r="K82" s="3" t="s">
        <v>155</v>
      </c>
      <c r="L82" s="3" t="s">
        <v>156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4">
        <v>138764</v>
      </c>
      <c r="D83" s="4">
        <v>138764</v>
      </c>
      <c r="E83" s="6">
        <v>874540862</v>
      </c>
      <c r="F83" s="8">
        <v>44224.531689814801</v>
      </c>
      <c r="G83" s="2" t="s">
        <v>16</v>
      </c>
      <c r="H83" s="6">
        <v>1269</v>
      </c>
      <c r="I83" s="2" t="s">
        <v>17</v>
      </c>
      <c r="J83" s="2" t="s">
        <v>157</v>
      </c>
      <c r="K83" s="2" t="s">
        <v>116</v>
      </c>
      <c r="L83" s="2" t="s">
        <v>158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595837</v>
      </c>
      <c r="D84" s="5">
        <v>595837</v>
      </c>
      <c r="E84" s="7">
        <v>874544907</v>
      </c>
      <c r="F84" s="9">
        <v>44224.534166666701</v>
      </c>
      <c r="G84" s="3" t="s">
        <v>16</v>
      </c>
      <c r="H84" s="7">
        <v>1270</v>
      </c>
      <c r="I84" s="3" t="s">
        <v>17</v>
      </c>
      <c r="J84" s="3" t="s">
        <v>157</v>
      </c>
      <c r="K84" s="3" t="s">
        <v>116</v>
      </c>
      <c r="L84" s="3" t="s">
        <v>159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29500</v>
      </c>
      <c r="D85" s="4">
        <v>29500</v>
      </c>
      <c r="E85" s="6">
        <v>874928507</v>
      </c>
      <c r="F85" s="8">
        <v>44224.738634259302</v>
      </c>
      <c r="G85" s="2" t="s">
        <v>16</v>
      </c>
      <c r="H85" s="6">
        <v>1274</v>
      </c>
      <c r="I85" s="2" t="s">
        <v>17</v>
      </c>
      <c r="J85" s="2" t="s">
        <v>160</v>
      </c>
      <c r="K85" s="2" t="s">
        <v>161</v>
      </c>
      <c r="L85" s="2" t="s">
        <v>162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309471</v>
      </c>
      <c r="D86" s="5">
        <v>309471</v>
      </c>
      <c r="E86" s="7">
        <v>875522090</v>
      </c>
      <c r="F86" s="9">
        <v>44225.459432870397</v>
      </c>
      <c r="G86" s="3" t="s">
        <v>16</v>
      </c>
      <c r="H86" s="7">
        <v>1277</v>
      </c>
      <c r="I86" s="3" t="s">
        <v>17</v>
      </c>
      <c r="J86" s="3" t="s">
        <v>163</v>
      </c>
      <c r="K86" s="3" t="s">
        <v>119</v>
      </c>
      <c r="L86" s="3" t="s">
        <v>164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2000000</v>
      </c>
      <c r="D87" s="4">
        <v>2000000</v>
      </c>
      <c r="E87" s="6">
        <v>875863592</v>
      </c>
      <c r="F87" s="8">
        <v>44225.606099536999</v>
      </c>
      <c r="G87" s="2" t="s">
        <v>16</v>
      </c>
      <c r="H87" s="6">
        <v>1278</v>
      </c>
      <c r="I87" s="2" t="s">
        <v>17</v>
      </c>
      <c r="J87" s="2" t="s">
        <v>165</v>
      </c>
      <c r="K87" s="2" t="s">
        <v>47</v>
      </c>
      <c r="L87" s="2" t="s">
        <v>166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217964</v>
      </c>
      <c r="D88" s="5">
        <v>217964</v>
      </c>
      <c r="E88" s="7">
        <v>875960234</v>
      </c>
      <c r="F88" s="9">
        <v>44225.643032407403</v>
      </c>
      <c r="G88" s="3" t="s">
        <v>16</v>
      </c>
      <c r="H88" s="7">
        <v>1279</v>
      </c>
      <c r="I88" s="3" t="s">
        <v>17</v>
      </c>
      <c r="J88" s="3" t="s">
        <v>167</v>
      </c>
      <c r="K88" s="3" t="s">
        <v>168</v>
      </c>
      <c r="L88" s="3" t="s">
        <v>169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800000</v>
      </c>
      <c r="D89" s="4">
        <v>800000</v>
      </c>
      <c r="E89" s="6">
        <v>876052198</v>
      </c>
      <c r="F89" s="8">
        <v>44225.676736111098</v>
      </c>
      <c r="G89" s="2" t="s">
        <v>16</v>
      </c>
      <c r="H89" s="6">
        <v>1280</v>
      </c>
      <c r="I89" s="2" t="s">
        <v>17</v>
      </c>
      <c r="J89" s="2" t="s">
        <v>170</v>
      </c>
      <c r="K89" s="2" t="s">
        <v>53</v>
      </c>
      <c r="L89" s="2" t="s">
        <v>171</v>
      </c>
      <c r="M89" s="2" t="s">
        <v>17</v>
      </c>
      <c r="N89" s="2" t="s">
        <v>17</v>
      </c>
    </row>
    <row r="90" spans="1:14">
      <c r="B90" s="10" t="s">
        <v>60</v>
      </c>
      <c r="C90" s="17">
        <f>SUM(C73:C89)</f>
        <v>127041415.7</v>
      </c>
    </row>
    <row r="91" spans="1:14">
      <c r="B91" s="11" t="s">
        <v>61</v>
      </c>
      <c r="C91" s="18">
        <f>C72</f>
        <v>1890155</v>
      </c>
    </row>
    <row r="92" spans="1:14">
      <c r="B92" s="10" t="s">
        <v>62</v>
      </c>
      <c r="C92">
        <v>125574635.7</v>
      </c>
    </row>
    <row r="93" spans="1:14">
      <c r="B93" s="11" t="s">
        <v>63</v>
      </c>
      <c r="C93" s="18">
        <f>+C90+C91-C92</f>
        <v>3356935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0" workbookViewId="0">
      <selection activeCell="C9" sqref="C9"/>
    </sheetView>
  </sheetViews>
  <sheetFormatPr baseColWidth="10" defaultRowHeight="15"/>
  <cols>
    <col min="2" max="2" width="16.85546875" style="16" bestFit="1" customWidth="1"/>
  </cols>
  <sheetData>
    <row r="1" spans="1:3">
      <c r="A1">
        <v>4</v>
      </c>
      <c r="B1" s="16">
        <v>15540888</v>
      </c>
    </row>
    <row r="2" spans="1:3">
      <c r="B2" s="16">
        <v>910000</v>
      </c>
    </row>
    <row r="3" spans="1:3">
      <c r="B3" s="16">
        <v>1485466</v>
      </c>
    </row>
    <row r="4" spans="1:3">
      <c r="B4" s="19">
        <f>SUM(B1:B3)</f>
        <v>17936354</v>
      </c>
      <c r="C4">
        <v>9</v>
      </c>
    </row>
    <row r="6" spans="1:3">
      <c r="A6">
        <v>5</v>
      </c>
      <c r="B6" s="16">
        <v>1130183</v>
      </c>
    </row>
    <row r="7" spans="1:3">
      <c r="B7" s="16">
        <v>10320977</v>
      </c>
    </row>
    <row r="8" spans="1:3">
      <c r="B8" s="16">
        <v>5591624</v>
      </c>
    </row>
    <row r="9" spans="1:3">
      <c r="B9" s="19">
        <f>SUM(B6:B8)</f>
        <v>17042784</v>
      </c>
      <c r="C9">
        <v>3</v>
      </c>
    </row>
    <row r="11" spans="1:3">
      <c r="A11">
        <v>6</v>
      </c>
      <c r="B11" s="16">
        <v>422999</v>
      </c>
    </row>
    <row r="12" spans="1:3">
      <c r="B12" s="16">
        <v>18000000</v>
      </c>
    </row>
    <row r="13" spans="1:3">
      <c r="B13" s="19">
        <f>SUM(B11:B12)</f>
        <v>18422999</v>
      </c>
      <c r="C13">
        <v>3</v>
      </c>
    </row>
    <row r="15" spans="1:3">
      <c r="A15">
        <v>7</v>
      </c>
      <c r="B15" s="16">
        <v>19950</v>
      </c>
    </row>
    <row r="16" spans="1:3">
      <c r="B16" s="16">
        <v>1349224576</v>
      </c>
    </row>
    <row r="17" spans="1:3">
      <c r="B17" s="16">
        <v>26130000</v>
      </c>
    </row>
    <row r="18" spans="1:3">
      <c r="B18" s="16">
        <v>475084002</v>
      </c>
    </row>
    <row r="19" spans="1:3">
      <c r="B19" s="19">
        <f>SUM(B15:B18)</f>
        <v>1850458528</v>
      </c>
      <c r="C19">
        <v>7</v>
      </c>
    </row>
    <row r="21" spans="1:3">
      <c r="A21">
        <v>8</v>
      </c>
      <c r="B21" s="16">
        <v>1140000</v>
      </c>
    </row>
    <row r="22" spans="1:3">
      <c r="B22" s="19">
        <f>SUM(B21)</f>
        <v>1140000</v>
      </c>
      <c r="C22">
        <v>1</v>
      </c>
    </row>
    <row r="23" spans="1:3">
      <c r="C23">
        <f>SUM(C3:C22)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2021-01-12T15:27:10Z</dcterms:created>
  <dcterms:modified xsi:type="dcterms:W3CDTF">2022-01-24T16:36:24Z</dcterms:modified>
</cp:coreProperties>
</file>