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Z:\TESORO NACIONAL\ARCHIVOS A PUBLICAR\2025\04 ABRIL\PSE\"/>
    </mc:Choice>
  </mc:AlternateContent>
  <xr:revisionPtr revIDLastSave="0" documentId="13_ncr:1_{709E5844-D022-41A0-9242-2AF3935E2CA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actura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" i="1" l="1"/>
  <c r="C15" i="1"/>
  <c r="C16" i="1" l="1"/>
  <c r="E16" i="1" s="1"/>
</calcChain>
</file>

<file path=xl/sharedStrings.xml><?xml version="1.0" encoding="utf-8"?>
<sst xmlns="http://schemas.openxmlformats.org/spreadsheetml/2006/main" count="86" uniqueCount="48">
  <si>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</si>
  <si>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</si>
  <si>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</si>
  <si>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</si>
  <si>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</si>
  <si>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</si>
  <si>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</si>
  <si>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Teléfono de Contacto</t>
  </si>
  <si>
    <t>Identificación del Obligado</t>
  </si>
  <si>
    <t>Referencia 3</t>
  </si>
  <si>
    <t>PSE</t>
  </si>
  <si>
    <t>Paga</t>
  </si>
  <si>
    <t>Aprobada</t>
  </si>
  <si>
    <t/>
  </si>
  <si>
    <t>COOPERATIVA MULTIACTIVA DE PIMPINEROS DEL NORTE</t>
  </si>
  <si>
    <t>9002973487</t>
  </si>
  <si>
    <t>CRÉDITO</t>
  </si>
  <si>
    <t>SA</t>
  </si>
  <si>
    <t>DÉBITO</t>
  </si>
  <si>
    <t>TOTAL</t>
  </si>
  <si>
    <t>SOBRETASA NACIONAL AL ACPM DEL MES DE MARZO DE 2025</t>
  </si>
  <si>
    <t>PAGO ACPM marzo 25</t>
  </si>
  <si>
    <t>PUMA ENERGY COLOMBIA</t>
  </si>
  <si>
    <t>900497906</t>
  </si>
  <si>
    <t>SOBRETASA NACION MARZO 2025</t>
  </si>
  <si>
    <t>PLUS + ENERGY</t>
  </si>
  <si>
    <t>9010658730</t>
  </si>
  <si>
    <t>SOBRETASA DIESEL ZEUSS</t>
  </si>
  <si>
    <t>ZEUSS SAS</t>
  </si>
  <si>
    <t>8110431741</t>
  </si>
  <si>
    <t>Sobretasa ACPM Marzo 2025</t>
  </si>
  <si>
    <t>PyB PETROLEOS Y BICCOMBUSTIBLES  SAS</t>
  </si>
  <si>
    <t>901150944</t>
  </si>
  <si>
    <t>SOBRETASA ACPM PG MARZO 2025</t>
  </si>
  <si>
    <t>PETROMIL SAS</t>
  </si>
  <si>
    <t>819001667</t>
  </si>
  <si>
    <t>SOBRETASA ACPM</t>
  </si>
  <si>
    <t>ZAPATA Y VELASQUEZ SAS</t>
  </si>
  <si>
    <t>8909030155</t>
  </si>
  <si>
    <t>ASGA</t>
  </si>
  <si>
    <t>1415593147</t>
  </si>
  <si>
    <t>1415579822</t>
  </si>
  <si>
    <t>356</t>
  </si>
  <si>
    <t>355</t>
  </si>
  <si>
    <t>1411714314</t>
  </si>
  <si>
    <t>1411579478</t>
  </si>
  <si>
    <t>354</t>
  </si>
  <si>
    <t>352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</si>
</sst>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\ * #,##0.00_-;\-&quot;$&quot;\ * #,##0.00_-;_-&quot;$&quot;\ * &quot;-&quot;??_-;_-@_-"/>
    <numFmt numFmtId="164" formatCode="###,###,###,##0.00"/>
    <numFmt numFmtId="165" formatCode="###0"/>
    <numFmt numFmtId="166" formatCode="dd/mm/yyyy\ hh:mm:ss"/>
  </numFmts>
  <fonts count="6" x14ac:knownFonts="1">
    <font>
      <sz val="11"/>
      <name val="Calibri"/>
    </font>
    <font>
      <b/>
      <sz val="10"/>
      <name val="Arial"/>
      <family val="2"/>
    </font>
    <font>
      <sz val="11"/>
      <name val="Calibri"/>
      <family val="2"/>
    </font>
    <font>
      <sz val="10"/>
      <name val="Arial"/>
    </font>
    <font>
      <sz val="11"/>
      <name val="Calibri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C0C0C0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34">
    <xf numFmtId="0" fontId="0" fillId="0" borderId="0" xfId="0"/>
    <xf numFmtId="0" fontId="1" fillId="0" borderId="2" xfId="0" applyFont="1" applyBorder="1"/>
    <xf numFmtId="0" fontId="2" fillId="2" borderId="1" xfId="0" applyFont="1" applyFill="1" applyBorder="1"/>
    <xf numFmtId="0" fontId="3" fillId="0" borderId="3" xfId="0" applyFont="1" applyBorder="1" applyAlignment="1">
      <alignment vertical="center"/>
    </xf>
    <xf numFmtId="164" fontId="3" fillId="0" borderId="3" xfId="0" applyNumberFormat="1" applyFont="1" applyBorder="1" applyAlignment="1">
      <alignment vertical="center" wrapText="1"/>
    </xf>
    <xf numFmtId="165" fontId="3" fillId="0" borderId="3" xfId="0" applyNumberFormat="1" applyFont="1" applyBorder="1" applyAlignment="1">
      <alignment vertical="center"/>
    </xf>
    <xf numFmtId="166" fontId="3" fillId="0" borderId="3" xfId="0" applyNumberFormat="1" applyFont="1" applyBorder="1" applyAlignment="1">
      <alignment vertical="center"/>
    </xf>
    <xf numFmtId="44" fontId="0" fillId="2" borderId="1" xfId="1" applyFont="1" applyFill="1" applyBorder="1"/>
    <xf numFmtId="0" fontId="2" fillId="2" borderId="4" xfId="0" applyFont="1" applyFill="1" applyBorder="1"/>
    <xf numFmtId="44" fontId="0" fillId="2" borderId="4" xfId="1" applyFont="1" applyFill="1" applyBorder="1"/>
    <xf numFmtId="44" fontId="0" fillId="0" borderId="0" xfId="1" applyFont="1"/>
    <xf numFmtId="44" fontId="0" fillId="0" borderId="0" xfId="0" applyNumberFormat="1"/>
    <xf numFmtId="0" fontId="3" fillId="0" borderId="1" xfId="0" applyFont="1" applyBorder="1" applyAlignment="1">
      <alignment vertical="center"/>
    </xf>
    <xf numFmtId="164" fontId="3" fillId="0" borderId="1" xfId="0" applyNumberFormat="1" applyFont="1" applyBorder="1" applyAlignment="1">
      <alignment vertical="center" wrapText="1"/>
    </xf>
    <xf numFmtId="165" fontId="3" fillId="0" borderId="1" xfId="0" applyNumberFormat="1" applyFont="1" applyBorder="1" applyAlignment="1">
      <alignment vertical="center"/>
    </xf>
    <xf numFmtId="166" fontId="3" fillId="0" borderId="1" xfId="0" applyNumberFormat="1" applyFont="1" applyBorder="1" applyAlignment="1">
      <alignment vertical="center"/>
    </xf>
    <xf numFmtId="0" fontId="3" fillId="3" borderId="1" xfId="0" applyFont="1" applyFill="1" applyBorder="1" applyAlignment="1">
      <alignment vertical="center"/>
    </xf>
    <xf numFmtId="164" fontId="3" fillId="3" borderId="1" xfId="0" applyNumberFormat="1" applyFont="1" applyFill="1" applyBorder="1" applyAlignment="1">
      <alignment vertical="center" wrapText="1"/>
    </xf>
    <xf numFmtId="165" fontId="3" fillId="3" borderId="1" xfId="0" applyNumberFormat="1" applyFont="1" applyFill="1" applyBorder="1" applyAlignment="1">
      <alignment vertical="center"/>
    </xf>
    <xf numFmtId="166" fontId="3" fillId="3" borderId="1" xfId="0" applyNumberFormat="1" applyFont="1" applyFill="1" applyBorder="1" applyAlignment="1">
      <alignment vertical="center"/>
    </xf>
    <xf numFmtId="164" fontId="5" fillId="3" borderId="1" xfId="0" applyNumberFormat="1" applyFont="1" applyFill="1" applyBorder="1" applyAlignment="1">
      <alignment vertical="center" wrapText="1"/>
    </xf>
    <xf numFmtId="166" fontId="5" fillId="3" borderId="1" xfId="0" applyNumberFormat="1" applyFont="1" applyFill="1" applyBorder="1" applyAlignment="1">
      <alignment vertical="center"/>
    </xf>
    <xf numFmtId="0" fontId="0" fillId="0" borderId="1" xfId="0" applyBorder="1"/>
    <xf numFmtId="0" fontId="3" fillId="4" borderId="1" xfId="0" applyFont="1" applyFill="1" applyBorder="1" applyAlignment="1">
      <alignment vertical="center"/>
    </xf>
    <xf numFmtId="164" fontId="5" fillId="4" borderId="1" xfId="0" applyNumberFormat="1" applyFont="1" applyFill="1" applyBorder="1" applyAlignment="1">
      <alignment vertical="center" wrapText="1"/>
    </xf>
    <xf numFmtId="166" fontId="5" fillId="4" borderId="1" xfId="0" applyNumberFormat="1" applyFont="1" applyFill="1" applyBorder="1" applyAlignment="1">
      <alignment vertical="center"/>
    </xf>
    <xf numFmtId="165" fontId="3" fillId="4" borderId="1" xfId="0" applyNumberFormat="1" applyFont="1" applyFill="1" applyBorder="1" applyAlignment="1">
      <alignment vertical="center"/>
    </xf>
    <xf numFmtId="0" fontId="0" fillId="4" borderId="0" xfId="0" applyFill="1"/>
    <xf numFmtId="0" fontId="5" fillId="4" borderId="1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left" vertical="center"/>
    </xf>
    <xf numFmtId="0" fontId="5" fillId="4" borderId="1" xfId="0" applyFont="1" applyFill="1" applyBorder="1" applyAlignment="1">
      <alignment horizontal="right" vertical="center"/>
    </xf>
    <xf numFmtId="0" fontId="5" fillId="3" borderId="1" xfId="0" applyFont="1" applyFill="1" applyBorder="1" applyAlignment="1">
      <alignment horizontal="right" vertical="center"/>
    </xf>
    <xf numFmtId="164" fontId="3" fillId="4" borderId="1" xfId="0" applyNumberFormat="1" applyFont="1" applyFill="1" applyBorder="1" applyAlignment="1">
      <alignment vertical="center" wrapText="1"/>
    </xf>
    <xf numFmtId="164" fontId="3" fillId="5" borderId="1" xfId="0" applyNumberFormat="1" applyFont="1" applyFill="1" applyBorder="1" applyAlignment="1">
      <alignment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6"/>
  <sheetViews>
    <sheetView tabSelected="1" workbookViewId="0">
      <selection activeCell="F28" sqref="F28"/>
    </sheetView>
  </sheetViews>
  <sheetFormatPr baseColWidth="10" defaultColWidth="9.140625" defaultRowHeight="15" x14ac:dyDescent="0.25"/>
  <cols>
    <col min="1" max="1" width="19.28515625" customWidth="1"/>
    <col min="2" max="2" width="14" customWidth="1"/>
    <col min="3" max="3" width="19.140625" customWidth="1"/>
    <col min="4" max="4" width="19.42578125" customWidth="1"/>
    <col min="5" max="5" width="18.42578125" customWidth="1"/>
    <col min="6" max="6" width="19.28515625" customWidth="1"/>
    <col min="7" max="7" width="9.7109375" customWidth="1"/>
    <col min="8" max="8" width="21.42578125" customWidth="1"/>
    <col min="9" max="9" width="26.42578125" customWidth="1"/>
    <col min="10" max="10" width="59.28515625" bestFit="1" customWidth="1"/>
    <col min="12" max="12" width="54.140625" bestFit="1" customWidth="1"/>
    <col min="13" max="13" width="13.7109375" bestFit="1" customWidth="1"/>
  </cols>
  <sheetData>
    <row r="1" spans="1:14" ht="30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4" x14ac:dyDescent="0.25">
      <c r="A2" s="3" t="s">
        <v>10</v>
      </c>
      <c r="B2" s="3" t="s">
        <v>11</v>
      </c>
      <c r="C2" s="4">
        <v>870639000</v>
      </c>
      <c r="D2" s="4">
        <v>870639000</v>
      </c>
      <c r="E2" s="5">
        <v>1401438849</v>
      </c>
      <c r="F2" s="6">
        <v>45757.3815046296</v>
      </c>
      <c r="G2" s="3" t="s">
        <v>12</v>
      </c>
      <c r="H2" s="5">
        <v>783</v>
      </c>
      <c r="I2" s="3" t="s">
        <v>13</v>
      </c>
      <c r="J2" s="3" t="s">
        <v>20</v>
      </c>
      <c r="K2" s="5">
        <v>0</v>
      </c>
      <c r="L2" s="3" t="s">
        <v>14</v>
      </c>
      <c r="M2" s="3" t="s">
        <v>15</v>
      </c>
      <c r="N2" s="3" t="s">
        <v>13</v>
      </c>
    </row>
    <row r="3" spans="1:14" x14ac:dyDescent="0.25">
      <c r="A3" s="12" t="s">
        <v>10</v>
      </c>
      <c r="B3" s="12" t="s">
        <v>11</v>
      </c>
      <c r="C3" s="32">
        <v>1860156000</v>
      </c>
      <c r="D3" s="13">
        <v>1860156000</v>
      </c>
      <c r="E3" s="14">
        <v>1410049628</v>
      </c>
      <c r="F3" s="15">
        <v>45761.609722222202</v>
      </c>
      <c r="G3" s="12" t="s">
        <v>12</v>
      </c>
      <c r="H3" s="14">
        <v>784</v>
      </c>
      <c r="I3" s="12" t="s">
        <v>13</v>
      </c>
      <c r="J3" s="12" t="s">
        <v>21</v>
      </c>
      <c r="K3" s="14">
        <v>0</v>
      </c>
      <c r="L3" s="12" t="s">
        <v>22</v>
      </c>
      <c r="M3" s="12" t="s">
        <v>23</v>
      </c>
      <c r="N3" s="12" t="s">
        <v>13</v>
      </c>
    </row>
    <row r="4" spans="1:14" x14ac:dyDescent="0.25">
      <c r="A4" s="16" t="s">
        <v>10</v>
      </c>
      <c r="B4" s="16" t="s">
        <v>11</v>
      </c>
      <c r="C4" s="33">
        <v>419997000</v>
      </c>
      <c r="D4" s="17">
        <v>419997000</v>
      </c>
      <c r="E4" s="18">
        <v>1410058835</v>
      </c>
      <c r="F4" s="19">
        <v>45761.612037036997</v>
      </c>
      <c r="G4" s="16" t="s">
        <v>12</v>
      </c>
      <c r="H4" s="18">
        <v>785</v>
      </c>
      <c r="I4" s="16" t="s">
        <v>13</v>
      </c>
      <c r="J4" s="16" t="s">
        <v>24</v>
      </c>
      <c r="K4" s="18">
        <v>0</v>
      </c>
      <c r="L4" s="16" t="s">
        <v>25</v>
      </c>
      <c r="M4" s="16" t="s">
        <v>26</v>
      </c>
      <c r="N4" s="16" t="s">
        <v>13</v>
      </c>
    </row>
    <row r="5" spans="1:14" x14ac:dyDescent="0.25">
      <c r="A5" s="12" t="s">
        <v>10</v>
      </c>
      <c r="B5" s="12" t="s">
        <v>11</v>
      </c>
      <c r="C5" s="32">
        <v>2940850000</v>
      </c>
      <c r="D5" s="13">
        <v>2940850000</v>
      </c>
      <c r="E5" s="14">
        <v>1411463713</v>
      </c>
      <c r="F5" s="15">
        <v>45762.330138888901</v>
      </c>
      <c r="G5" s="12" t="s">
        <v>12</v>
      </c>
      <c r="H5" s="14">
        <v>786</v>
      </c>
      <c r="I5" s="12" t="s">
        <v>13</v>
      </c>
      <c r="J5" s="12" t="s">
        <v>27</v>
      </c>
      <c r="K5" s="14">
        <v>0</v>
      </c>
      <c r="L5" s="12" t="s">
        <v>28</v>
      </c>
      <c r="M5" s="12" t="s">
        <v>29</v>
      </c>
      <c r="N5" s="12" t="s">
        <v>13</v>
      </c>
    </row>
    <row r="6" spans="1:14" x14ac:dyDescent="0.25">
      <c r="A6" s="16" t="s">
        <v>10</v>
      </c>
      <c r="B6" s="16" t="s">
        <v>11</v>
      </c>
      <c r="C6" s="33">
        <v>56838000</v>
      </c>
      <c r="D6" s="17">
        <v>56838000</v>
      </c>
      <c r="E6" s="18">
        <v>1415407056</v>
      </c>
      <c r="F6" s="19">
        <v>45763.477615740703</v>
      </c>
      <c r="G6" s="16" t="s">
        <v>12</v>
      </c>
      <c r="H6" s="18">
        <v>787</v>
      </c>
      <c r="I6" s="16" t="s">
        <v>13</v>
      </c>
      <c r="J6" s="16" t="s">
        <v>30</v>
      </c>
      <c r="K6" s="18">
        <v>138</v>
      </c>
      <c r="L6" s="16" t="s">
        <v>31</v>
      </c>
      <c r="M6" s="16" t="s">
        <v>32</v>
      </c>
      <c r="N6" s="16" t="s">
        <v>13</v>
      </c>
    </row>
    <row r="7" spans="1:14" x14ac:dyDescent="0.25">
      <c r="A7" s="12" t="s">
        <v>10</v>
      </c>
      <c r="B7" s="12" t="s">
        <v>11</v>
      </c>
      <c r="C7" s="32">
        <v>3764528000</v>
      </c>
      <c r="D7" s="13">
        <v>3764528000</v>
      </c>
      <c r="E7" s="14">
        <v>1416406217</v>
      </c>
      <c r="F7" s="15">
        <v>45763.675462963001</v>
      </c>
      <c r="G7" s="12" t="s">
        <v>12</v>
      </c>
      <c r="H7" s="14">
        <v>788</v>
      </c>
      <c r="I7" s="12" t="s">
        <v>13</v>
      </c>
      <c r="J7" s="12" t="s">
        <v>33</v>
      </c>
      <c r="K7" s="14">
        <v>138</v>
      </c>
      <c r="L7" s="12" t="s">
        <v>34</v>
      </c>
      <c r="M7" s="12" t="s">
        <v>35</v>
      </c>
      <c r="N7" s="12" t="s">
        <v>13</v>
      </c>
    </row>
    <row r="8" spans="1:14" x14ac:dyDescent="0.25">
      <c r="A8" s="16" t="s">
        <v>10</v>
      </c>
      <c r="B8" s="16" t="s">
        <v>11</v>
      </c>
      <c r="C8" s="33">
        <v>269504000</v>
      </c>
      <c r="D8" s="17">
        <v>269504000</v>
      </c>
      <c r="E8" s="18">
        <v>1424803897</v>
      </c>
      <c r="F8" s="19">
        <v>45768.713622685202</v>
      </c>
      <c r="G8" s="16" t="s">
        <v>12</v>
      </c>
      <c r="H8" s="18">
        <v>790</v>
      </c>
      <c r="I8" s="16" t="s">
        <v>13</v>
      </c>
      <c r="J8" s="16" t="s">
        <v>36</v>
      </c>
      <c r="K8" s="18">
        <v>0</v>
      </c>
      <c r="L8" s="16" t="s">
        <v>37</v>
      </c>
      <c r="M8" s="16" t="s">
        <v>38</v>
      </c>
      <c r="N8" s="16" t="s">
        <v>13</v>
      </c>
    </row>
    <row r="9" spans="1:14" s="27" customFormat="1" x14ac:dyDescent="0.25">
      <c r="A9" s="23" t="s">
        <v>39</v>
      </c>
      <c r="B9" s="23"/>
      <c r="C9" s="32">
        <v>357893000</v>
      </c>
      <c r="D9" s="24">
        <v>357893000</v>
      </c>
      <c r="E9" s="30" t="s">
        <v>40</v>
      </c>
      <c r="F9" s="25">
        <v>45763.511967592603</v>
      </c>
      <c r="G9" s="23" t="s">
        <v>12</v>
      </c>
      <c r="H9" s="30" t="s">
        <v>42</v>
      </c>
      <c r="I9" s="23"/>
      <c r="J9" s="23"/>
      <c r="K9" s="26"/>
      <c r="L9" s="23"/>
      <c r="M9" s="28">
        <v>181787218</v>
      </c>
      <c r="N9" s="23"/>
    </row>
    <row r="10" spans="1:14" x14ac:dyDescent="0.25">
      <c r="A10" s="16" t="s">
        <v>39</v>
      </c>
      <c r="B10" s="16"/>
      <c r="C10" s="33">
        <v>1588473000</v>
      </c>
      <c r="D10" s="20">
        <v>1588473000</v>
      </c>
      <c r="E10" s="31" t="s">
        <v>41</v>
      </c>
      <c r="F10" s="21">
        <v>45763.509502314802</v>
      </c>
      <c r="G10" s="16" t="s">
        <v>12</v>
      </c>
      <c r="H10" s="31" t="s">
        <v>43</v>
      </c>
      <c r="I10" s="16"/>
      <c r="J10" s="16"/>
      <c r="K10" s="18"/>
      <c r="L10" s="16"/>
      <c r="M10" s="29">
        <v>16311623443</v>
      </c>
      <c r="N10" s="16"/>
    </row>
    <row r="11" spans="1:14" s="27" customFormat="1" x14ac:dyDescent="0.25">
      <c r="A11" s="23" t="s">
        <v>39</v>
      </c>
      <c r="B11" s="23"/>
      <c r="C11" s="32">
        <v>209409000</v>
      </c>
      <c r="D11" s="24">
        <v>209409000</v>
      </c>
      <c r="E11" s="30" t="s">
        <v>44</v>
      </c>
      <c r="F11" s="25">
        <v>45762.398518518501</v>
      </c>
      <c r="G11" s="23" t="s">
        <v>12</v>
      </c>
      <c r="H11" s="30" t="s">
        <v>46</v>
      </c>
      <c r="I11" s="23"/>
      <c r="J11" s="23"/>
      <c r="K11" s="26"/>
      <c r="L11" s="23"/>
      <c r="M11" s="28">
        <v>138844040</v>
      </c>
      <c r="N11" s="23"/>
    </row>
    <row r="12" spans="1:14" x14ac:dyDescent="0.25">
      <c r="A12" s="16" t="s">
        <v>39</v>
      </c>
      <c r="B12" s="16"/>
      <c r="C12" s="33">
        <v>391148000</v>
      </c>
      <c r="D12" s="20">
        <v>391148000</v>
      </c>
      <c r="E12" s="31" t="s">
        <v>45</v>
      </c>
      <c r="F12" s="21">
        <v>45762.366053240701</v>
      </c>
      <c r="G12" s="16" t="s">
        <v>12</v>
      </c>
      <c r="H12" s="31" t="s">
        <v>47</v>
      </c>
      <c r="I12" s="16"/>
      <c r="J12" s="16"/>
      <c r="K12" s="18"/>
      <c r="L12" s="16"/>
      <c r="M12" s="29">
        <v>1906142178</v>
      </c>
      <c r="N12" s="16"/>
    </row>
    <row r="13" spans="1:14" x14ac:dyDescent="0.25">
      <c r="A13" s="22"/>
      <c r="B13" s="2" t="s">
        <v>16</v>
      </c>
      <c r="C13" s="7">
        <f>SUM(C3:C12)</f>
        <v>11858796000</v>
      </c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</row>
    <row r="14" spans="1:14" x14ac:dyDescent="0.25">
      <c r="B14" s="8" t="s">
        <v>17</v>
      </c>
      <c r="C14" s="9">
        <v>0</v>
      </c>
    </row>
    <row r="15" spans="1:14" x14ac:dyDescent="0.25">
      <c r="B15" s="2" t="s">
        <v>18</v>
      </c>
      <c r="C15" s="7">
        <f>+D15+E15</f>
        <v>11858796000</v>
      </c>
      <c r="D15" s="10">
        <v>5821560000</v>
      </c>
      <c r="E15" s="10">
        <v>6037236000</v>
      </c>
    </row>
    <row r="16" spans="1:14" x14ac:dyDescent="0.25">
      <c r="B16" s="2" t="s">
        <v>19</v>
      </c>
      <c r="C16" s="7">
        <f>+C13+C14-C15</f>
        <v>0</v>
      </c>
      <c r="D16">
        <v>0</v>
      </c>
      <c r="E16" s="11">
        <f>+D16-C16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Facturas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Helena Ferreira Rodriguez</dc:creator>
  <cp:lastModifiedBy>Carmen Helena Ferreira Rodriguez</cp:lastModifiedBy>
  <dcterms:created xsi:type="dcterms:W3CDTF">2024-12-16T17:42:50Z</dcterms:created>
  <dcterms:modified xsi:type="dcterms:W3CDTF">2025-05-07T16:00:29Z</dcterms:modified>
</cp:coreProperties>
</file>