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21" i="1" l="1"/>
  <c r="C19" i="1"/>
  <c r="C10" i="1" l="1"/>
  <c r="C3" i="1" l="1"/>
  <c r="C4" i="1" l="1"/>
  <c r="C6" i="1" s="1"/>
  <c r="C11" i="1" s="1"/>
  <c r="C13" i="1" s="1"/>
  <c r="C20" i="1" s="1"/>
  <c r="C22" i="1" s="1"/>
</calcChain>
</file>

<file path=xl/sharedStrings.xml><?xml version="1.0" encoding="utf-8"?>
<sst xmlns="http://schemas.openxmlformats.org/spreadsheetml/2006/main" count="106" uniqueCount="43">
  <si>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</si>
  <si>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</si>
  <si>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</si>
  <si>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</si>
  <si>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</si>
  <si>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</si>
  <si>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</si>
  <si>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</si>
  <si>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</si>
  <si>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</si>
  <si>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</si>
  <si>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</si>
  <si>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</si>
  <si>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</si>
  <si>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</si>
  <si>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</si>
  <si>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</si>
  <si>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</si>
  <si>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PagoSobretasaAlACPMMesdeFebrero2021</t>
  </si>
  <si>
    <t>138</t>
  </si>
  <si>
    <t>Cooperativa Ayatawacoop</t>
  </si>
  <si>
    <t>SOBRETASA AL ACPM MES DE FEBRERO</t>
  </si>
  <si>
    <t>P&amp;B PETROLEOS Y BIOCOMBUSTIBLES SAS</t>
  </si>
  <si>
    <t>SOBRETASA NACIONAL AL ACPM DEL MES DE FEBRERO DE 2021</t>
  </si>
  <si>
    <t>COOPERATIVA MULTIACTIVA DE PIMPINEROS DEL NORTE - COOMULPINORT-</t>
  </si>
  <si>
    <t>EMBARG J COACT CC72128311 VIC AL 311749; CC72349167 JAHAN CRESPO 362665</t>
  </si>
  <si>
    <t>RAMA JUDICIAL SECCIONAL BARRANQUILLA</t>
  </si>
  <si>
    <t>SB</t>
  </si>
  <si>
    <t>SA</t>
  </si>
  <si>
    <t>DB</t>
  </si>
  <si>
    <t>TTL</t>
  </si>
  <si>
    <t>PAGO ACPM FEBRERO 2021</t>
  </si>
  <si>
    <t>PUMA ENERGY COLOMBIA COMSBUSTIBLES</t>
  </si>
  <si>
    <t>PAGO SOBRETASA FEBRERO 2021</t>
  </si>
  <si>
    <t>137</t>
  </si>
  <si>
    <t>OCTANO DE COLOMBIA SAS EN RESTRUCTURACION</t>
  </si>
  <si>
    <t>SOBRETASA ACPM FEBRERO 2021</t>
  </si>
  <si>
    <t>PETROMIL SAS</t>
  </si>
  <si>
    <t>Sobretasa Enero 2021</t>
  </si>
  <si>
    <t>000</t>
  </si>
  <si>
    <t>Bravo Petroleum Logistics Colombia</t>
  </si>
  <si>
    <t>PAGO SOBRETASA ACPM FEBRERO 2021</t>
  </si>
  <si>
    <t>PETROLEOS Y DERIVADOS DE COLOMBIA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</si>
</sst>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164" fontId="0" fillId="0" borderId="0" xfId="0" applyNumberFormat="1" applyFont="1"/>
    <xf numFmtId="4" fontId="0" fillId="0" borderId="0" xfId="0" applyNumberFormat="1" applyFont="1"/>
    <xf numFmtId="39" fontId="5" fillId="3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700011426%20DTN%20-%20SOBRETASA%20AL%20ACPM%20DEL%2030%20DE%20ENERO%20AL%2005%20DE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</sheetNames>
    <sheetDataSet>
      <sheetData sheetId="0">
        <row r="21">
          <cell r="C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3.7109375" customWidth="1"/>
    <col min="11" max="11" width="20.5703125" customWidth="1"/>
    <col min="12" max="12" width="75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0" customHeight="1">
      <c r="A2" s="10" t="s">
        <v>14</v>
      </c>
      <c r="B2" s="10" t="s">
        <v>15</v>
      </c>
      <c r="C2" s="11">
        <v>674414</v>
      </c>
      <c r="D2" s="11">
        <v>674414</v>
      </c>
      <c r="E2" s="12">
        <v>914015967</v>
      </c>
      <c r="F2" s="13">
        <v>44260.390381944402</v>
      </c>
      <c r="G2" s="10" t="s">
        <v>16</v>
      </c>
      <c r="H2" s="12">
        <v>124</v>
      </c>
      <c r="I2" s="10" t="s">
        <v>17</v>
      </c>
      <c r="J2" s="10" t="s">
        <v>25</v>
      </c>
      <c r="K2" s="14">
        <v>138</v>
      </c>
      <c r="L2" s="10" t="s">
        <v>26</v>
      </c>
      <c r="M2" s="10" t="s">
        <v>17</v>
      </c>
      <c r="N2" s="10" t="s">
        <v>17</v>
      </c>
    </row>
    <row r="3" spans="1:14">
      <c r="B3" t="s">
        <v>27</v>
      </c>
      <c r="C3" s="15">
        <f>+C2</f>
        <v>674414</v>
      </c>
    </row>
    <row r="4" spans="1:14">
      <c r="B4" t="s">
        <v>28</v>
      </c>
      <c r="C4" s="16">
        <f>+[1]Facturas!C21</f>
        <v>0</v>
      </c>
    </row>
    <row r="5" spans="1:14">
      <c r="B5" t="s">
        <v>29</v>
      </c>
    </row>
    <row r="6" spans="1:14">
      <c r="B6" t="s">
        <v>30</v>
      </c>
      <c r="C6" s="16">
        <f>+C3+C4-C5</f>
        <v>674414</v>
      </c>
    </row>
    <row r="7" spans="1:14">
      <c r="A7" s="2" t="s">
        <v>14</v>
      </c>
      <c r="B7" s="2" t="s">
        <v>15</v>
      </c>
      <c r="C7" s="4">
        <v>233868000</v>
      </c>
      <c r="D7" s="4">
        <v>233868000</v>
      </c>
      <c r="E7" s="6">
        <v>917780095</v>
      </c>
      <c r="F7" s="8">
        <v>44264.406087962998</v>
      </c>
      <c r="G7" s="2" t="s">
        <v>16</v>
      </c>
      <c r="H7" s="6">
        <v>126</v>
      </c>
      <c r="I7" s="2" t="s">
        <v>17</v>
      </c>
      <c r="J7" s="2" t="s">
        <v>18</v>
      </c>
      <c r="K7" s="2" t="s">
        <v>19</v>
      </c>
      <c r="L7" s="2" t="s">
        <v>20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13748000</v>
      </c>
      <c r="D8" s="5">
        <v>13748000</v>
      </c>
      <c r="E8" s="7">
        <v>920634830</v>
      </c>
      <c r="F8" s="9">
        <v>44266.642210648097</v>
      </c>
      <c r="G8" s="3" t="s">
        <v>16</v>
      </c>
      <c r="H8" s="7">
        <v>127</v>
      </c>
      <c r="I8" s="3" t="s">
        <v>17</v>
      </c>
      <c r="J8" s="3" t="s">
        <v>21</v>
      </c>
      <c r="K8" s="3" t="s">
        <v>19</v>
      </c>
      <c r="L8" s="3" t="s">
        <v>22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580779000</v>
      </c>
      <c r="D9" s="4">
        <v>580779000</v>
      </c>
      <c r="E9" s="6">
        <v>921457779</v>
      </c>
      <c r="F9" s="8">
        <v>44267.507303240702</v>
      </c>
      <c r="G9" s="2" t="s">
        <v>16</v>
      </c>
      <c r="H9" s="6">
        <v>128</v>
      </c>
      <c r="I9" s="2" t="s">
        <v>17</v>
      </c>
      <c r="J9" s="2" t="s">
        <v>23</v>
      </c>
      <c r="K9" s="2" t="s">
        <v>19</v>
      </c>
      <c r="L9" s="2" t="s">
        <v>24</v>
      </c>
      <c r="M9" s="2" t="s">
        <v>17</v>
      </c>
      <c r="N9" s="2" t="s">
        <v>17</v>
      </c>
    </row>
    <row r="10" spans="1:14">
      <c r="B10" t="s">
        <v>27</v>
      </c>
      <c r="C10" s="15">
        <f>SUM(C7:C9)</f>
        <v>828395000</v>
      </c>
    </row>
    <row r="11" spans="1:14">
      <c r="B11" t="s">
        <v>28</v>
      </c>
      <c r="C11" s="16">
        <f>C6</f>
        <v>674414</v>
      </c>
    </row>
    <row r="12" spans="1:14">
      <c r="B12" t="s">
        <v>29</v>
      </c>
      <c r="C12" s="17">
        <v>248290414</v>
      </c>
    </row>
    <row r="13" spans="1:14">
      <c r="B13" t="s">
        <v>30</v>
      </c>
      <c r="C13" s="16">
        <f>+C10+C11-C12</f>
        <v>580779000</v>
      </c>
    </row>
    <row r="14" spans="1:14">
      <c r="A14" s="2" t="s">
        <v>14</v>
      </c>
      <c r="B14" s="2" t="s">
        <v>15</v>
      </c>
      <c r="C14" s="4">
        <v>530099000</v>
      </c>
      <c r="D14" s="4">
        <v>530099000</v>
      </c>
      <c r="E14" s="6">
        <v>923685484</v>
      </c>
      <c r="F14" s="8">
        <v>44270.466828703698</v>
      </c>
      <c r="G14" s="2" t="s">
        <v>16</v>
      </c>
      <c r="H14" s="6">
        <v>129</v>
      </c>
      <c r="I14" s="2" t="s">
        <v>17</v>
      </c>
      <c r="J14" s="2" t="s">
        <v>31</v>
      </c>
      <c r="K14" s="2" t="s">
        <v>19</v>
      </c>
      <c r="L14" s="2" t="s">
        <v>32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211538000</v>
      </c>
      <c r="D15" s="5">
        <v>211538000</v>
      </c>
      <c r="E15" s="7">
        <v>926848084</v>
      </c>
      <c r="F15" s="9">
        <v>44272.542638888903</v>
      </c>
      <c r="G15" s="3" t="s">
        <v>16</v>
      </c>
      <c r="H15" s="7">
        <v>130</v>
      </c>
      <c r="I15" s="3" t="s">
        <v>17</v>
      </c>
      <c r="J15" s="3" t="s">
        <v>33</v>
      </c>
      <c r="K15" s="3" t="s">
        <v>34</v>
      </c>
      <c r="L15" s="3" t="s">
        <v>35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1758344000</v>
      </c>
      <c r="D16" s="4">
        <v>1758344000</v>
      </c>
      <c r="E16" s="6">
        <v>927192151</v>
      </c>
      <c r="F16" s="8">
        <v>44272.699710648201</v>
      </c>
      <c r="G16" s="2" t="s">
        <v>16</v>
      </c>
      <c r="H16" s="6">
        <v>131</v>
      </c>
      <c r="I16" s="2" t="s">
        <v>17</v>
      </c>
      <c r="J16" s="2" t="s">
        <v>36</v>
      </c>
      <c r="K16" s="2" t="s">
        <v>19</v>
      </c>
      <c r="L16" s="2" t="s">
        <v>37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1610000</v>
      </c>
      <c r="D17" s="5">
        <v>1610000</v>
      </c>
      <c r="E17" s="7">
        <v>928393156</v>
      </c>
      <c r="F17" s="9">
        <v>44273.722534722197</v>
      </c>
      <c r="G17" s="3" t="s">
        <v>16</v>
      </c>
      <c r="H17" s="7">
        <v>132</v>
      </c>
      <c r="I17" s="3" t="s">
        <v>17</v>
      </c>
      <c r="J17" s="3" t="s">
        <v>38</v>
      </c>
      <c r="K17" s="3" t="s">
        <v>39</v>
      </c>
      <c r="L17" s="3" t="s">
        <v>40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41204000</v>
      </c>
      <c r="D18" s="4">
        <v>41204000</v>
      </c>
      <c r="E18" s="6">
        <v>928421233</v>
      </c>
      <c r="F18" s="8">
        <v>44273.739513888897</v>
      </c>
      <c r="G18" s="2" t="s">
        <v>16</v>
      </c>
      <c r="H18" s="6">
        <v>133</v>
      </c>
      <c r="I18" s="2" t="s">
        <v>17</v>
      </c>
      <c r="J18" s="2" t="s">
        <v>41</v>
      </c>
      <c r="K18" s="2" t="s">
        <v>19</v>
      </c>
      <c r="L18" s="2" t="s">
        <v>42</v>
      </c>
      <c r="M18" s="2" t="s">
        <v>17</v>
      </c>
      <c r="N18" s="2" t="s">
        <v>17</v>
      </c>
    </row>
    <row r="19" spans="1:14">
      <c r="B19" t="s">
        <v>27</v>
      </c>
      <c r="C19" s="15">
        <f>SUM(C14:C18)</f>
        <v>2542795000</v>
      </c>
    </row>
    <row r="20" spans="1:14">
      <c r="B20" t="s">
        <v>28</v>
      </c>
      <c r="C20" s="16">
        <f>C13</f>
        <v>580779000</v>
      </c>
    </row>
    <row r="21" spans="1:14">
      <c r="B21" t="s">
        <v>29</v>
      </c>
      <c r="C21" s="17" t="e">
        <f>3082370000+#REF!</f>
        <v>#REF!</v>
      </c>
    </row>
    <row r="22" spans="1:14">
      <c r="B22" t="s">
        <v>30</v>
      </c>
      <c r="C22" s="16" t="e">
        <f>+C19+C20-C21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2021-03-15T13:59:51Z</dcterms:created>
  <dcterms:modified xsi:type="dcterms:W3CDTF">2022-01-24T17:07:33Z</dcterms:modified>
</cp:coreProperties>
</file>