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4 ABRIL\PSE\"/>
    </mc:Choice>
  </mc:AlternateContent>
  <bookViews>
    <workbookView xWindow="-120" yWindow="-120" windowWidth="20730" windowHeight="11160"/>
  </bookViews>
  <sheets>
    <sheet name="Factura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5" i="1" l="1"/>
  <c r="C4" i="1"/>
  <c r="C7" i="1" l="1"/>
</calcChain>
</file>

<file path=xl/sharedStrings.xml><?xml version="1.0" encoding="utf-8"?>
<sst xmlns="http://schemas.openxmlformats.org/spreadsheetml/2006/main" count="155" uniqueCount="71">
  <si>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</si>
  <si>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</si>
  <si>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</si>
  <si>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</si>
  <si>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</si>
  <si>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</si>
  <si>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</si>
  <si>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</si>
  <si>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</si>
  <si>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</si>
  <si>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</si>
  <si>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</si>
  <si>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</si>
  <si>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</si>
  <si>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</si>
  <si>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</si>
  <si>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</si>
  <si>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</si>
  <si>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138</t>
  </si>
  <si>
    <t>P&amp;B PETROLEOS Y BIOCOMBUSTIBLES SAS</t>
  </si>
  <si>
    <t>BANCO DAVIVIENDA</t>
  </si>
  <si>
    <t>10001</t>
  </si>
  <si>
    <t>Recaudo</t>
  </si>
  <si>
    <t>190.61.42.178</t>
  </si>
  <si>
    <t>Jurídico</t>
  </si>
  <si>
    <t>Autorización Flujo Normal</t>
  </si>
  <si>
    <t>BANCO AGRARIO</t>
  </si>
  <si>
    <t>Corriente</t>
  </si>
  <si>
    <t>300700011426</t>
  </si>
  <si>
    <t>Débito</t>
  </si>
  <si>
    <t>Débito en Cuenta</t>
  </si>
  <si>
    <t>Desktop</t>
  </si>
  <si>
    <t>Pse 1.0</t>
  </si>
  <si>
    <t>SB</t>
  </si>
  <si>
    <t>SA</t>
  </si>
  <si>
    <t>DB</t>
  </si>
  <si>
    <t>TTL</t>
  </si>
  <si>
    <t>SOBRETASA DIESEL ZEUSS</t>
  </si>
  <si>
    <t>143</t>
  </si>
  <si>
    <t>ZEUSS SAS</t>
  </si>
  <si>
    <t>PUMA ENERGY COLOMBIA COMSBUSTIBLES</t>
  </si>
  <si>
    <t>000</t>
  </si>
  <si>
    <t>COMERCIALIZADORA PROXXON SA</t>
  </si>
  <si>
    <t>138-MINISTERIO DE HACIENDA Y CREDITO PUBLICO GESTION GENERAL</t>
  </si>
  <si>
    <t>PETROLEOS DEL MILENIO SAS</t>
  </si>
  <si>
    <t>NO CUMPLE CON LA ESTRUCTURA DE 3 DIGITOS QUEDA CON PORTAFOLIO CERO (000) por favor solictar la reclasificacion con Johnny.Delreal@minhacienda.gov.co</t>
  </si>
  <si>
    <t>POR EL HORARIO SE CARGARA EL PROXIMO DIA HABIL</t>
  </si>
  <si>
    <t>SOBRETASA AL ACPM MES DE MARZO 2022</t>
  </si>
  <si>
    <t>PAGO SOBRETASA ACPM PERIODO GRAVABLE MARZO 2022</t>
  </si>
  <si>
    <t>PAGO ACPM MARZO 2022</t>
  </si>
  <si>
    <t>2022-03</t>
  </si>
  <si>
    <t>1410665553</t>
  </si>
  <si>
    <t>BANCO DE OCCIDENTE</t>
  </si>
  <si>
    <t>926207</t>
  </si>
  <si>
    <t>55</t>
  </si>
  <si>
    <t>181.57.131.221</t>
  </si>
  <si>
    <t>Chrome - 100.0</t>
  </si>
  <si>
    <t>1409156159</t>
  </si>
  <si>
    <t>00156159</t>
  </si>
  <si>
    <t>54</t>
  </si>
  <si>
    <t>ZAPATA Y VELASQUEZ SAS</t>
  </si>
  <si>
    <t>SOBRETASA ACPM</t>
  </si>
  <si>
    <t>COOPERATIVA MULTIACTIVA DE PIMPINEROS DEL NORTE - COOMULPINORT-</t>
  </si>
  <si>
    <t>SOBRETASA NACIONAL AL ACPM DEL MES DE MARZO DE 2022</t>
  </si>
  <si>
    <t>1417907728</t>
  </si>
  <si>
    <t>BANCOLOMBIA</t>
  </si>
  <si>
    <t>0000087315</t>
  </si>
  <si>
    <t>60</t>
  </si>
  <si>
    <t>186.118.169.90</t>
  </si>
  <si>
    <t xml:space="preserve">Reintegro Viáticos Comisión 61222 </t>
  </si>
  <si>
    <t>CARLOS ARTURO SANCHEZ TORO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</si>
</sst>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 applyNumberFormat="1" applyFont="1"/>
    <xf numFmtId="0" fontId="1" fillId="0" borderId="1" xfId="0" applyNumberFormat="1" applyFont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0" borderId="0" xfId="0" applyNumberFormat="1" applyFont="1" applyBorder="1"/>
    <xf numFmtId="0" fontId="2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43" fontId="0" fillId="0" borderId="0" xfId="1" applyFont="1"/>
    <xf numFmtId="43" fontId="0" fillId="0" borderId="0" xfId="0" applyNumberFormat="1" applyFont="1"/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164" fontId="5" fillId="2" borderId="1" xfId="0" applyNumberFormat="1" applyFont="1" applyFill="1" applyBorder="1"/>
    <xf numFmtId="0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164" fontId="5" fillId="0" borderId="1" xfId="0" applyNumberFormat="1" applyFont="1" applyBorder="1"/>
    <xf numFmtId="0" fontId="5" fillId="0" borderId="0" xfId="0" applyNumberFormat="1" applyFont="1" applyFill="1" applyBorder="1"/>
    <xf numFmtId="0" fontId="5" fillId="0" borderId="1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tabSelected="1" workbookViewId="0">
      <selection activeCell="A18" sqref="A18:XFD21"/>
    </sheetView>
  </sheetViews>
  <sheetFormatPr baseColWidth="10" defaultColWidth="9.140625" defaultRowHeight="15"/>
  <cols>
    <col min="1" max="1" width="19.28515625" customWidth="1"/>
    <col min="2" max="2" width="13.7109375" bestFit="1" customWidth="1"/>
    <col min="3" max="3" width="19.42578125" bestFit="1" customWidth="1"/>
    <col min="4" max="4" width="15.28515625" bestFit="1" customWidth="1"/>
    <col min="5" max="5" width="16.1406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7.85546875" customWidth="1"/>
    <col min="11" max="11" width="20.5703125" customWidth="1"/>
    <col min="12" max="12" width="26.140625" customWidth="1"/>
    <col min="13" max="13" width="16.140625" customWidth="1"/>
    <col min="14" max="14" width="13" customWidth="1"/>
  </cols>
  <sheetData>
    <row r="1" spans="1:27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27">
      <c r="A2" s="13" t="s">
        <v>14</v>
      </c>
      <c r="B2" s="13" t="s">
        <v>15</v>
      </c>
      <c r="C2" s="2">
        <v>52042000</v>
      </c>
      <c r="D2" s="2">
        <v>52042000</v>
      </c>
      <c r="E2" s="4">
        <v>1399307093</v>
      </c>
      <c r="F2" s="6">
        <v>44656.371678240699</v>
      </c>
      <c r="G2" s="13" t="s">
        <v>16</v>
      </c>
      <c r="H2" s="4">
        <v>330</v>
      </c>
      <c r="I2" s="13" t="s">
        <v>17</v>
      </c>
      <c r="J2" s="13" t="s">
        <v>47</v>
      </c>
      <c r="K2" s="13">
        <v>143</v>
      </c>
      <c r="L2" s="13" t="s">
        <v>19</v>
      </c>
      <c r="M2" s="13" t="s">
        <v>17</v>
      </c>
      <c r="N2" s="13" t="s">
        <v>17</v>
      </c>
    </row>
    <row r="3" spans="1:27">
      <c r="A3" s="14" t="s">
        <v>14</v>
      </c>
      <c r="B3" s="14" t="s">
        <v>15</v>
      </c>
      <c r="C3" s="3">
        <v>1813301000</v>
      </c>
      <c r="D3" s="3">
        <v>1813301000</v>
      </c>
      <c r="E3" s="5">
        <v>1404758735</v>
      </c>
      <c r="F3" s="7">
        <v>44659.327777777798</v>
      </c>
      <c r="G3" s="14" t="s">
        <v>16</v>
      </c>
      <c r="H3" s="5">
        <v>331</v>
      </c>
      <c r="I3" s="14" t="s">
        <v>17</v>
      </c>
      <c r="J3" s="14" t="s">
        <v>37</v>
      </c>
      <c r="K3" s="15" t="s">
        <v>38</v>
      </c>
      <c r="L3" s="14" t="s">
        <v>39</v>
      </c>
      <c r="M3" s="14" t="s">
        <v>17</v>
      </c>
      <c r="N3" s="14" t="s">
        <v>17</v>
      </c>
    </row>
    <row r="4" spans="1:27" hidden="1">
      <c r="B4" s="12" t="s">
        <v>33</v>
      </c>
      <c r="C4" s="8">
        <f>SUM(C2:C3)</f>
        <v>1865343000</v>
      </c>
    </row>
    <row r="5" spans="1:27" hidden="1">
      <c r="B5" s="12" t="s">
        <v>34</v>
      </c>
      <c r="C5" s="9" t="e">
        <f>+#REF!</f>
        <v>#REF!</v>
      </c>
    </row>
    <row r="6" spans="1:27" hidden="1">
      <c r="B6" s="12" t="s">
        <v>35</v>
      </c>
      <c r="C6" s="16">
        <v>52042000</v>
      </c>
    </row>
    <row r="7" spans="1:27" hidden="1">
      <c r="B7" s="12" t="s">
        <v>36</v>
      </c>
      <c r="C7" s="17" t="e">
        <f>+C4+C5-C6</f>
        <v>#REF!</v>
      </c>
    </row>
    <row r="8" spans="1:27">
      <c r="A8" s="18" t="s">
        <v>14</v>
      </c>
      <c r="B8" s="18" t="s">
        <v>15</v>
      </c>
      <c r="C8" s="19">
        <v>2293519000</v>
      </c>
      <c r="D8" s="19">
        <v>2293519000</v>
      </c>
      <c r="E8" s="20">
        <v>1410390219</v>
      </c>
      <c r="F8" s="21">
        <v>44663.608634259297</v>
      </c>
      <c r="G8" s="18" t="s">
        <v>16</v>
      </c>
      <c r="H8" s="20">
        <v>333</v>
      </c>
      <c r="I8" s="18" t="s">
        <v>17</v>
      </c>
      <c r="J8" s="18" t="s">
        <v>48</v>
      </c>
      <c r="K8" s="18" t="s">
        <v>43</v>
      </c>
      <c r="L8" s="18" t="s">
        <v>44</v>
      </c>
      <c r="M8" s="18" t="s">
        <v>17</v>
      </c>
      <c r="N8" s="18" t="s">
        <v>17</v>
      </c>
    </row>
    <row r="9" spans="1:27">
      <c r="A9" s="22" t="s">
        <v>14</v>
      </c>
      <c r="B9" s="22" t="s">
        <v>15</v>
      </c>
      <c r="C9" s="23">
        <v>683800000</v>
      </c>
      <c r="D9" s="23">
        <v>683800000</v>
      </c>
      <c r="E9" s="24">
        <v>1411360119</v>
      </c>
      <c r="F9" s="25">
        <v>44664.401759259301</v>
      </c>
      <c r="G9" s="22" t="s">
        <v>16</v>
      </c>
      <c r="H9" s="24">
        <v>335</v>
      </c>
      <c r="I9" s="22" t="s">
        <v>17</v>
      </c>
      <c r="J9" s="22" t="s">
        <v>49</v>
      </c>
      <c r="K9" s="22" t="s">
        <v>18</v>
      </c>
      <c r="L9" s="22" t="s">
        <v>40</v>
      </c>
      <c r="M9" s="22" t="s">
        <v>17</v>
      </c>
      <c r="N9" s="22" t="s">
        <v>17</v>
      </c>
    </row>
    <row r="10" spans="1:27">
      <c r="A10" s="18" t="s">
        <v>14</v>
      </c>
      <c r="B10" s="18" t="s">
        <v>15</v>
      </c>
      <c r="C10" s="19">
        <v>56971000</v>
      </c>
      <c r="D10" s="19">
        <v>56971000</v>
      </c>
      <c r="E10" s="20">
        <v>1411748957</v>
      </c>
      <c r="F10" s="21">
        <v>44664.518159722204</v>
      </c>
      <c r="G10" s="18" t="s">
        <v>16</v>
      </c>
      <c r="H10" s="20">
        <v>336</v>
      </c>
      <c r="I10" s="18" t="s">
        <v>17</v>
      </c>
      <c r="J10" s="18" t="s">
        <v>50</v>
      </c>
      <c r="K10" s="18" t="s">
        <v>41</v>
      </c>
      <c r="L10" s="18" t="s">
        <v>42</v>
      </c>
      <c r="M10" s="18" t="s">
        <v>17</v>
      </c>
      <c r="N10" s="18" t="s">
        <v>17</v>
      </c>
    </row>
    <row r="11" spans="1:27">
      <c r="A11" s="22" t="s">
        <v>51</v>
      </c>
      <c r="B11" s="23">
        <v>93082000</v>
      </c>
      <c r="C11" s="22" t="s">
        <v>52</v>
      </c>
      <c r="D11" s="22" t="s">
        <v>16</v>
      </c>
      <c r="E11" s="22" t="s">
        <v>53</v>
      </c>
      <c r="F11" s="25">
        <v>44663.715138888903</v>
      </c>
      <c r="G11" s="25">
        <v>44663.717233796298</v>
      </c>
      <c r="H11" s="23">
        <v>0</v>
      </c>
      <c r="I11" s="22" t="s">
        <v>54</v>
      </c>
      <c r="J11" s="24">
        <v>5</v>
      </c>
      <c r="K11" s="22" t="s">
        <v>21</v>
      </c>
      <c r="L11" s="22" t="s">
        <v>22</v>
      </c>
      <c r="M11" s="22" t="s">
        <v>55</v>
      </c>
      <c r="N11" s="22" t="s">
        <v>24</v>
      </c>
      <c r="O11" s="22" t="s">
        <v>25</v>
      </c>
      <c r="P11" s="25">
        <v>44663.717233796298</v>
      </c>
      <c r="Q11" s="22" t="s">
        <v>26</v>
      </c>
      <c r="R11" s="22" t="s">
        <v>17</v>
      </c>
      <c r="S11" s="22" t="s">
        <v>17</v>
      </c>
      <c r="T11" s="22" t="s">
        <v>17</v>
      </c>
      <c r="U11" s="22" t="s">
        <v>27</v>
      </c>
      <c r="V11" s="22" t="s">
        <v>28</v>
      </c>
      <c r="W11" s="22" t="s">
        <v>29</v>
      </c>
      <c r="X11" s="22" t="s">
        <v>30</v>
      </c>
      <c r="Y11" s="22" t="s">
        <v>31</v>
      </c>
      <c r="Z11" s="22" t="s">
        <v>56</v>
      </c>
      <c r="AA11" s="22" t="s">
        <v>32</v>
      </c>
    </row>
    <row r="12" spans="1:27">
      <c r="A12" s="22" t="s">
        <v>57</v>
      </c>
      <c r="B12" s="23">
        <v>247145000</v>
      </c>
      <c r="C12" s="22" t="s">
        <v>20</v>
      </c>
      <c r="D12" s="22" t="s">
        <v>16</v>
      </c>
      <c r="E12" s="22" t="s">
        <v>58</v>
      </c>
      <c r="F12" s="25">
        <v>44662.727164351898</v>
      </c>
      <c r="G12" s="25">
        <v>44662.728923611103</v>
      </c>
      <c r="H12" s="23">
        <v>0</v>
      </c>
      <c r="I12" s="22" t="s">
        <v>59</v>
      </c>
      <c r="J12" s="24">
        <v>5</v>
      </c>
      <c r="K12" s="22" t="s">
        <v>21</v>
      </c>
      <c r="L12" s="22" t="s">
        <v>22</v>
      </c>
      <c r="M12" s="22" t="s">
        <v>23</v>
      </c>
      <c r="N12" s="22" t="s">
        <v>24</v>
      </c>
      <c r="O12" s="22" t="s">
        <v>25</v>
      </c>
      <c r="P12" s="25">
        <v>44662.728923611103</v>
      </c>
      <c r="Q12" s="22" t="s">
        <v>26</v>
      </c>
      <c r="R12" s="22" t="s">
        <v>17</v>
      </c>
      <c r="S12" s="22" t="s">
        <v>17</v>
      </c>
      <c r="T12" s="22" t="s">
        <v>17</v>
      </c>
      <c r="U12" s="22" t="s">
        <v>27</v>
      </c>
      <c r="V12" s="22" t="s">
        <v>28</v>
      </c>
      <c r="W12" s="22" t="s">
        <v>29</v>
      </c>
      <c r="X12" s="22" t="s">
        <v>30</v>
      </c>
      <c r="Y12" s="22" t="s">
        <v>31</v>
      </c>
      <c r="Z12" s="22" t="s">
        <v>56</v>
      </c>
      <c r="AA12" s="22" t="s">
        <v>32</v>
      </c>
    </row>
    <row r="13" spans="1:27">
      <c r="A13" s="30" t="s">
        <v>14</v>
      </c>
      <c r="B13" s="30" t="s">
        <v>15</v>
      </c>
      <c r="C13" s="33">
        <v>851178000</v>
      </c>
      <c r="D13" s="33">
        <v>851178000</v>
      </c>
      <c r="E13" s="31">
        <v>1417011554</v>
      </c>
      <c r="F13" s="32">
        <v>44669.5167939815</v>
      </c>
      <c r="G13" s="30" t="s">
        <v>16</v>
      </c>
      <c r="H13" s="31">
        <v>337</v>
      </c>
      <c r="I13" s="30" t="s">
        <v>17</v>
      </c>
      <c r="J13" s="30" t="s">
        <v>63</v>
      </c>
      <c r="K13" s="30" t="s">
        <v>18</v>
      </c>
      <c r="L13" s="30" t="s">
        <v>62</v>
      </c>
      <c r="M13" s="30" t="s">
        <v>17</v>
      </c>
      <c r="N13" s="30" t="s">
        <v>17</v>
      </c>
    </row>
    <row r="14" spans="1:27">
      <c r="A14" s="26" t="s">
        <v>14</v>
      </c>
      <c r="B14" s="26" t="s">
        <v>15</v>
      </c>
      <c r="C14" s="29">
        <v>103618000</v>
      </c>
      <c r="D14" s="29">
        <v>103618000</v>
      </c>
      <c r="E14" s="27">
        <v>1417075469</v>
      </c>
      <c r="F14" s="28">
        <v>44669.534652777802</v>
      </c>
      <c r="G14" s="26" t="s">
        <v>16</v>
      </c>
      <c r="H14" s="27">
        <v>338</v>
      </c>
      <c r="I14" s="26" t="s">
        <v>17</v>
      </c>
      <c r="J14" s="26" t="s">
        <v>61</v>
      </c>
      <c r="K14" s="26" t="s">
        <v>41</v>
      </c>
      <c r="L14" s="26" t="s">
        <v>60</v>
      </c>
      <c r="M14" s="26" t="s">
        <v>17</v>
      </c>
      <c r="N14" s="26" t="s">
        <v>17</v>
      </c>
    </row>
    <row r="15" spans="1:27" ht="15.75" customHeight="1">
      <c r="A15" s="26" t="s">
        <v>64</v>
      </c>
      <c r="B15" s="29">
        <v>420491000</v>
      </c>
      <c r="C15" s="26" t="s">
        <v>65</v>
      </c>
      <c r="D15" s="26" t="s">
        <v>16</v>
      </c>
      <c r="E15" s="26" t="s">
        <v>66</v>
      </c>
      <c r="F15" s="28">
        <v>44669.763634259303</v>
      </c>
      <c r="G15" s="28">
        <v>44669.767812500002</v>
      </c>
      <c r="H15" s="29">
        <v>0</v>
      </c>
      <c r="I15" s="26" t="s">
        <v>67</v>
      </c>
      <c r="J15" s="27">
        <v>1</v>
      </c>
      <c r="K15" s="26" t="s">
        <v>21</v>
      </c>
      <c r="L15" s="26" t="s">
        <v>22</v>
      </c>
      <c r="M15" s="26" t="s">
        <v>68</v>
      </c>
      <c r="N15" s="26" t="s">
        <v>24</v>
      </c>
      <c r="O15" s="26" t="s">
        <v>25</v>
      </c>
      <c r="P15" s="28">
        <v>44669.767812500002</v>
      </c>
      <c r="Q15" s="26" t="s">
        <v>26</v>
      </c>
      <c r="R15" s="26" t="s">
        <v>17</v>
      </c>
      <c r="S15" s="26" t="s">
        <v>17</v>
      </c>
      <c r="T15" s="26" t="s">
        <v>17</v>
      </c>
      <c r="U15" s="26" t="s">
        <v>27</v>
      </c>
      <c r="V15" s="26" t="s">
        <v>28</v>
      </c>
      <c r="W15" s="26" t="s">
        <v>29</v>
      </c>
      <c r="X15" s="26" t="s">
        <v>30</v>
      </c>
      <c r="Y15" s="26" t="s">
        <v>31</v>
      </c>
      <c r="Z15" s="26" t="s">
        <v>56</v>
      </c>
      <c r="AA15" s="26" t="s">
        <v>32</v>
      </c>
    </row>
    <row r="16" spans="1:27">
      <c r="B16" s="34" t="s">
        <v>33</v>
      </c>
      <c r="C16" s="8">
        <f>SUM(C13:C14)+B15</f>
        <v>1375287000</v>
      </c>
    </row>
    <row r="17" spans="1:14">
      <c r="A17" s="35" t="s">
        <v>14</v>
      </c>
      <c r="B17" s="35" t="s">
        <v>15</v>
      </c>
      <c r="C17" s="33">
        <v>10000</v>
      </c>
      <c r="D17" s="33">
        <v>10000</v>
      </c>
      <c r="E17" s="31">
        <v>1433832768</v>
      </c>
      <c r="F17" s="32">
        <v>44680.650092592601</v>
      </c>
      <c r="G17" s="35" t="s">
        <v>16</v>
      </c>
      <c r="H17" s="31">
        <v>339</v>
      </c>
      <c r="I17" s="35" t="s">
        <v>17</v>
      </c>
      <c r="J17" s="35" t="s">
        <v>69</v>
      </c>
      <c r="K17" s="35" t="s">
        <v>18</v>
      </c>
      <c r="L17" s="35" t="s">
        <v>70</v>
      </c>
      <c r="M17" s="35" t="s">
        <v>17</v>
      </c>
      <c r="N17" s="35" t="s">
        <v>17</v>
      </c>
    </row>
    <row r="26" spans="1:14">
      <c r="B26" s="11"/>
      <c r="C26" t="s">
        <v>45</v>
      </c>
    </row>
    <row r="27" spans="1:14">
      <c r="B27" s="10"/>
      <c r="C27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2022-03-07T18:01:11Z</dcterms:created>
  <dcterms:modified xsi:type="dcterms:W3CDTF">2022-05-07T18:53:48Z</dcterms:modified>
</cp:coreProperties>
</file>