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MARZO\PSE\"/>
    </mc:Choice>
  </mc:AlternateContent>
  <xr:revisionPtr revIDLastSave="0" documentId="13_ncr:1_{13E23CDC-FFFA-4121-BB68-9E3687E23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8" i="1" l="1"/>
  <c r="C81" i="1"/>
  <c r="C67" i="1"/>
  <c r="C56" i="1"/>
  <c r="C49" i="1"/>
  <c r="C32" i="1"/>
  <c r="C7" i="1"/>
  <c r="C14" i="1"/>
  <c r="C8" i="1" l="1"/>
  <c r="C10" i="1" s="1"/>
  <c r="C15" i="1" s="1"/>
  <c r="C17" i="1" s="1"/>
  <c r="C28" i="1" l="1"/>
  <c r="C27" i="1" l="1"/>
  <c r="C30" i="1" s="1"/>
  <c r="C33" i="1" s="1"/>
  <c r="C35" i="1" s="1"/>
  <c r="C50" i="1" s="1"/>
  <c r="C52" i="1" s="1"/>
  <c r="C57" i="1" s="1"/>
  <c r="C59" i="1" s="1"/>
  <c r="C62" i="1" s="1"/>
  <c r="C64" i="1" s="1"/>
  <c r="C68" i="1" s="1"/>
  <c r="C70" i="1" s="1"/>
  <c r="C82" i="1" s="1"/>
  <c r="C84" i="1" s="1"/>
  <c r="C89" i="1" s="1"/>
  <c r="C91" i="1" s="1"/>
</calcChain>
</file>

<file path=xl/sharedStrings.xml><?xml version="1.0" encoding="utf-8"?>
<sst xmlns="http://schemas.openxmlformats.org/spreadsheetml/2006/main" count="337" uniqueCount="83">
  <si>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</si>
  <si>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</si>
  <si>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</si>
  <si>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</si>
  <si>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</si>
  <si>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</si>
  <si>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</si>
  <si>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</si>
  <si>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</si>
  <si>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</si>
  <si>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</si>
  <si>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</si>
  <si>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</si>
  <si>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</si>
  <si>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</si>
  <si>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</si>
  <si>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</si>
  <si>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</si>
  <si>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tesoreria@pluscombustibles.com</t>
  </si>
  <si>
    <t>PLUS + ENERGY SAS</t>
  </si>
  <si>
    <t>maria.gonzalez@pumaenergy.com</t>
  </si>
  <si>
    <t>PUMA ENERGY COLOMBIA COMSBUSTIBLES</t>
  </si>
  <si>
    <t>SB</t>
  </si>
  <si>
    <t>SA</t>
  </si>
  <si>
    <t>DB</t>
  </si>
  <si>
    <t>TTL</t>
  </si>
  <si>
    <t>SOBRETASA NACION DICIEMBRE 2022</t>
  </si>
  <si>
    <t>Pago sobretasa ACPM periodo gravable Diciembre 2022</t>
  </si>
  <si>
    <t>delsy.chaparro@petromil.com</t>
  </si>
  <si>
    <t>PETROLEOS Y BIOCOMBUSTIBLES</t>
  </si>
  <si>
    <t>PAGO ACPM DICIEMBRE 2022</t>
  </si>
  <si>
    <t xml:space="preserve"> </t>
  </si>
  <si>
    <t>SOBRETASA NACIONAL AL ACPM DEL MES DE DICIEMBRE DE 2022</t>
  </si>
  <si>
    <t>coomulpinort@hotmail.com</t>
  </si>
  <si>
    <t>COOPERATIVA MULTIACTIVA DE PIMPINEROS DEL NORTE</t>
  </si>
  <si>
    <t>SOBRETASA DIESEL ZEUSS</t>
  </si>
  <si>
    <t>yeison.osorno@zeuss.com.co</t>
  </si>
  <si>
    <t>ZEUSS SAS</t>
  </si>
  <si>
    <t>SOBRETASA ACPM DIC 2022</t>
  </si>
  <si>
    <t>PETROLEOS DEL MILENIO SAS</t>
  </si>
  <si>
    <t>2022-12</t>
  </si>
  <si>
    <t>tesoreria@proxxon.co</t>
  </si>
  <si>
    <t>Comercializadora Proxxon S.A</t>
  </si>
  <si>
    <t>SOBRETASA ACPM</t>
  </si>
  <si>
    <t>administracion@zavel.com.co</t>
  </si>
  <si>
    <t>ZAPATA Y VELASQUEZ SAS</t>
  </si>
  <si>
    <t>RESOLUCION 0269</t>
  </si>
  <si>
    <t>PAGO SOBRETASA ACPM DICIEMBRE 2022</t>
  </si>
  <si>
    <t>emedina@primax.com.co</t>
  </si>
  <si>
    <t>PRIMAX COLOMBIA S.A.</t>
  </si>
  <si>
    <t>no genero PSE</t>
  </si>
  <si>
    <t>SOBRETASA NACION ENERO 2023</t>
  </si>
  <si>
    <t>PAGO ACPM ENERO 2023</t>
  </si>
  <si>
    <t>RENDIMIENTOS FROS ENERO/2023 CONV-821/19</t>
  </si>
  <si>
    <t>hacienda@fresno-tolima.gov.co</t>
  </si>
  <si>
    <t>MUNICIPIO DE FRESNO</t>
  </si>
  <si>
    <t>SOBRETASA NACIONAL AL ACPM DEL MES DE ENEREO DE 2023</t>
  </si>
  <si>
    <t>SOBRETASA ACPM ENERO 2023</t>
  </si>
  <si>
    <t>PAGO SOBRETASA ACPM PERIODO GRAVABLE ENERO 2023</t>
  </si>
  <si>
    <t>leslie.angulo@petromil.com</t>
  </si>
  <si>
    <t>P &amp; B PETROLEOS Y BIOCOMBUSTIBLES S.A.S.</t>
  </si>
  <si>
    <t>PAGO SOBRETASA</t>
  </si>
  <si>
    <t>RESOLUCION 3106</t>
  </si>
  <si>
    <t>2023-01</t>
  </si>
  <si>
    <t>Comercializadora Proxxon S.A.</t>
  </si>
  <si>
    <t>liliana.mendez@octano.com</t>
  </si>
  <si>
    <t>OCTANO DE COLOMBIA SAS</t>
  </si>
  <si>
    <t>PAGO REND FEB 2023</t>
  </si>
  <si>
    <t>operacionesfidu.co@bbva.com</t>
  </si>
  <si>
    <t>PA FINDETER DEPORTE SN ANDRES</t>
  </si>
  <si>
    <t>SOBRETASA NACIONAL AL ACPM DEL MES DE FEBRERO DE 2023</t>
  </si>
  <si>
    <t>SOBRETASA NACION FEBRERO 2023</t>
  </si>
  <si>
    <t>PAGO SOBRETASA ACPM PERIODO GRAVABLE FEBRERO 20232022</t>
  </si>
  <si>
    <t>Pago sobretasa ACPM feb 2023</t>
  </si>
  <si>
    <t>PETROMIL SAS</t>
  </si>
  <si>
    <t>02-2023</t>
  </si>
  <si>
    <t>DIFERENCIA PAGO SOBRETASA ACPM FEBRERO 2023</t>
  </si>
  <si>
    <t>info@biomax.co</t>
  </si>
  <si>
    <t>BIOMAX BIOCOMBUSTIBLES SA</t>
  </si>
  <si>
    <t>PAGO ACPM FEBRERO 2023</t>
  </si>
  <si>
    <t>gabriela.marin@pumaenergy.com</t>
  </si>
  <si>
    <t>PUMA ENERGY COLOMBIA COMBUSTIBLE</t>
  </si>
  <si>
    <t>RESOLUCION 1305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</si>
</sst>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Font="1" applyBorder="1"/>
    <xf numFmtId="0" fontId="2" fillId="2" borderId="2" xfId="0" applyFont="1" applyFill="1" applyBorder="1"/>
    <xf numFmtId="164" fontId="0" fillId="0" borderId="0" xfId="0" applyNumberFormat="1"/>
    <xf numFmtId="4" fontId="0" fillId="0" borderId="0" xfId="0" applyNumberFormat="1"/>
    <xf numFmtId="43" fontId="0" fillId="0" borderId="0" xfId="1" applyFont="1"/>
    <xf numFmtId="0" fontId="0" fillId="0" borderId="3" xfId="0" applyBorder="1"/>
    <xf numFmtId="4" fontId="0" fillId="0" borderId="3" xfId="0" applyNumberFormat="1" applyBorder="1"/>
    <xf numFmtId="4" fontId="0" fillId="3" borderId="3" xfId="0" applyNumberFormat="1" applyFill="1" applyBorder="1"/>
    <xf numFmtId="4" fontId="0" fillId="4" borderId="0" xfId="0" applyNumberFormat="1" applyFill="1"/>
    <xf numFmtId="43" fontId="0" fillId="4" borderId="0" xfId="1" applyFont="1" applyFill="1"/>
    <xf numFmtId="14" fontId="0" fillId="4" borderId="0" xfId="0" applyNumberFormat="1" applyFill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0" fillId="6" borderId="0" xfId="0" applyFill="1"/>
    <xf numFmtId="2" fontId="0" fillId="0" borderId="0" xfId="0" applyNumberFormat="1"/>
    <xf numFmtId="0" fontId="4" fillId="0" borderId="4" xfId="0" applyFont="1" applyBorder="1"/>
    <xf numFmtId="164" fontId="4" fillId="0" borderId="4" xfId="0" applyNumberFormat="1" applyFont="1" applyBorder="1"/>
    <xf numFmtId="165" fontId="4" fillId="0" borderId="4" xfId="0" applyNumberFormat="1" applyFont="1" applyBorder="1"/>
    <xf numFmtId="166" fontId="4" fillId="0" borderId="4" xfId="0" applyNumberFormat="1" applyFont="1" applyBorder="1"/>
    <xf numFmtId="0" fontId="2" fillId="2" borderId="3" xfId="0" applyFont="1" applyFill="1" applyBorder="1"/>
    <xf numFmtId="166" fontId="4" fillId="0" borderId="3" xfId="0" applyNumberFormat="1" applyFont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165" fontId="4" fillId="7" borderId="1" xfId="0" applyNumberFormat="1" applyFont="1" applyFill="1" applyBorder="1"/>
    <xf numFmtId="166" fontId="4" fillId="7" borderId="1" xfId="0" applyNumberFormat="1" applyFont="1" applyFill="1" applyBorder="1"/>
    <xf numFmtId="0" fontId="0" fillId="7" borderId="0" xfId="0" applyFill="1"/>
    <xf numFmtId="0" fontId="2" fillId="8" borderId="5" xfId="0" applyFont="1" applyFill="1" applyBorder="1"/>
    <xf numFmtId="164" fontId="2" fillId="8" borderId="5" xfId="0" applyNumberFormat="1" applyFont="1" applyFill="1" applyBorder="1"/>
    <xf numFmtId="165" fontId="2" fillId="8" borderId="5" xfId="0" applyNumberFormat="1" applyFont="1" applyFill="1" applyBorder="1"/>
    <xf numFmtId="166" fontId="2" fillId="8" borderId="5" xfId="0" applyNumberFormat="1" applyFont="1" applyFill="1" applyBorder="1"/>
    <xf numFmtId="0" fontId="2" fillId="8" borderId="3" xfId="0" applyFont="1" applyFill="1" applyBorder="1"/>
    <xf numFmtId="164" fontId="2" fillId="8" borderId="3" xfId="0" applyNumberFormat="1" applyFont="1" applyFill="1" applyBorder="1"/>
    <xf numFmtId="165" fontId="2" fillId="8" borderId="3" xfId="0" applyNumberFormat="1" applyFont="1" applyFill="1" applyBorder="1"/>
    <xf numFmtId="166" fontId="2" fillId="8" borderId="3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topLeftCell="M69" workbookViewId="0">
      <selection activeCell="O69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3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6" customWidth="1"/>
    <col min="11" max="11" width="31.85546875" customWidth="1"/>
    <col min="12" max="12" width="20.5703125" customWidth="1"/>
    <col min="13" max="13" width="57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0" t="s">
        <v>22</v>
      </c>
      <c r="C2" s="12">
        <v>552429557</v>
      </c>
    </row>
    <row r="3" spans="1:14">
      <c r="B3" s="11" t="s">
        <v>23</v>
      </c>
      <c r="C3" s="13">
        <v>2287890000</v>
      </c>
    </row>
    <row r="4" spans="1:14">
      <c r="B4" s="10" t="s">
        <v>24</v>
      </c>
      <c r="C4" s="14">
        <v>2840319557</v>
      </c>
    </row>
    <row r="5" spans="1:14">
      <c r="B5" s="11" t="s">
        <v>25</v>
      </c>
      <c r="C5" s="13">
        <v>0</v>
      </c>
    </row>
    <row r="6" spans="1:14">
      <c r="A6" s="15"/>
      <c r="B6" s="16"/>
      <c r="C6" s="17">
        <v>230764000</v>
      </c>
      <c r="D6" s="15"/>
      <c r="E6" s="15"/>
      <c r="F6" s="8">
        <v>44932</v>
      </c>
      <c r="G6" s="15"/>
      <c r="H6" s="15"/>
      <c r="I6" s="15"/>
      <c r="J6" s="15"/>
      <c r="K6" s="15"/>
      <c r="L6" s="15"/>
      <c r="M6" s="15"/>
      <c r="N6" s="15"/>
    </row>
    <row r="7" spans="1:14">
      <c r="B7" s="10" t="s">
        <v>22</v>
      </c>
      <c r="C7" s="13">
        <f>+C6</f>
        <v>230764000</v>
      </c>
    </row>
    <row r="8" spans="1:14">
      <c r="B8" s="11" t="s">
        <v>23</v>
      </c>
      <c r="C8" s="13">
        <f>+C5</f>
        <v>0</v>
      </c>
    </row>
    <row r="9" spans="1:14">
      <c r="B9" s="10" t="s">
        <v>24</v>
      </c>
      <c r="C9" s="13"/>
    </row>
    <row r="10" spans="1:14">
      <c r="B10" s="11" t="s">
        <v>25</v>
      </c>
      <c r="C10" s="13">
        <f>+C7+C8-C9</f>
        <v>230764000</v>
      </c>
    </row>
    <row r="11" spans="1:14">
      <c r="A11" s="2" t="s">
        <v>14</v>
      </c>
      <c r="B11" s="2" t="s">
        <v>15</v>
      </c>
      <c r="C11" s="4">
        <v>331690000</v>
      </c>
      <c r="D11" s="4">
        <v>331690000</v>
      </c>
      <c r="E11" s="6">
        <v>1856157552</v>
      </c>
      <c r="F11" s="8">
        <v>44936.499131944402</v>
      </c>
      <c r="G11" s="2" t="s">
        <v>16</v>
      </c>
      <c r="H11" s="6">
        <v>476</v>
      </c>
      <c r="I11" s="2" t="s">
        <v>17</v>
      </c>
      <c r="J11" s="2" t="s">
        <v>26</v>
      </c>
      <c r="K11" s="2" t="s">
        <v>18</v>
      </c>
      <c r="L11" s="6">
        <v>138</v>
      </c>
      <c r="M11" s="2" t="s">
        <v>19</v>
      </c>
      <c r="N11" s="2" t="s">
        <v>17</v>
      </c>
    </row>
    <row r="12" spans="1:14">
      <c r="A12" s="3" t="s">
        <v>14</v>
      </c>
      <c r="B12" s="3" t="s">
        <v>15</v>
      </c>
      <c r="C12" s="5">
        <v>55395000</v>
      </c>
      <c r="D12" s="5">
        <v>55395000</v>
      </c>
      <c r="E12" s="7">
        <v>1862157242</v>
      </c>
      <c r="F12" s="9">
        <v>44939.605451388903</v>
      </c>
      <c r="G12" s="3" t="s">
        <v>16</v>
      </c>
      <c r="H12" s="7">
        <v>477</v>
      </c>
      <c r="I12" s="3" t="s">
        <v>17</v>
      </c>
      <c r="J12" s="3" t="s">
        <v>27</v>
      </c>
      <c r="K12" s="3" t="s">
        <v>28</v>
      </c>
      <c r="L12" s="7">
        <v>138</v>
      </c>
      <c r="M12" s="3" t="s">
        <v>29</v>
      </c>
      <c r="N12" s="3" t="s">
        <v>17</v>
      </c>
    </row>
    <row r="13" spans="1:14">
      <c r="A13" s="2" t="s">
        <v>14</v>
      </c>
      <c r="B13" s="2" t="s">
        <v>15</v>
      </c>
      <c r="C13" s="4">
        <v>630630000</v>
      </c>
      <c r="D13" s="4">
        <v>630630000</v>
      </c>
      <c r="E13" s="6">
        <v>1862232889</v>
      </c>
      <c r="F13" s="8">
        <v>44939.6260763889</v>
      </c>
      <c r="G13" s="2" t="s">
        <v>16</v>
      </c>
      <c r="H13" s="6">
        <v>478</v>
      </c>
      <c r="I13" s="2" t="s">
        <v>17</v>
      </c>
      <c r="J13" s="2" t="s">
        <v>30</v>
      </c>
      <c r="K13" s="2" t="s">
        <v>20</v>
      </c>
      <c r="L13" s="6">
        <v>138</v>
      </c>
      <c r="M13" s="2" t="s">
        <v>21</v>
      </c>
      <c r="N13" s="2" t="s">
        <v>17</v>
      </c>
    </row>
    <row r="14" spans="1:14">
      <c r="B14" s="10" t="s">
        <v>22</v>
      </c>
      <c r="C14" s="12">
        <f>SUM(C11:C13)</f>
        <v>1017715000</v>
      </c>
    </row>
    <row r="15" spans="1:14">
      <c r="B15" s="11" t="s">
        <v>23</v>
      </c>
      <c r="C15" s="13">
        <f>+C10</f>
        <v>230764000</v>
      </c>
    </row>
    <row r="16" spans="1:14">
      <c r="B16" s="10" t="s">
        <v>24</v>
      </c>
      <c r="C16" s="14">
        <v>562454000</v>
      </c>
    </row>
    <row r="17" spans="1:14">
      <c r="B17" s="11" t="s">
        <v>25</v>
      </c>
      <c r="C17" s="13">
        <f>+C14+C15-C16</f>
        <v>686025000</v>
      </c>
      <c r="D17" s="14" t="s">
        <v>31</v>
      </c>
      <c r="E17" s="13" t="s">
        <v>31</v>
      </c>
    </row>
    <row r="18" spans="1:14">
      <c r="B18" s="13"/>
      <c r="C18" s="18">
        <v>116902000</v>
      </c>
      <c r="D18" s="19" t="s">
        <v>50</v>
      </c>
      <c r="E18" s="18"/>
      <c r="F18" s="20">
        <v>44942</v>
      </c>
      <c r="L18">
        <v>138</v>
      </c>
    </row>
    <row r="19" spans="1:14">
      <c r="A19" s="2" t="s">
        <v>14</v>
      </c>
      <c r="B19" s="2" t="s">
        <v>15</v>
      </c>
      <c r="C19" s="4">
        <v>679795000</v>
      </c>
      <c r="D19" s="4">
        <v>679795000</v>
      </c>
      <c r="E19" s="6">
        <v>1867954862</v>
      </c>
      <c r="F19" s="8">
        <v>44943.349282407398</v>
      </c>
      <c r="G19" s="2" t="s">
        <v>16</v>
      </c>
      <c r="H19" s="6">
        <v>479</v>
      </c>
      <c r="I19" s="2" t="s">
        <v>17</v>
      </c>
      <c r="J19" s="2" t="s">
        <v>32</v>
      </c>
      <c r="K19" s="2" t="s">
        <v>33</v>
      </c>
      <c r="L19" s="6">
        <v>138</v>
      </c>
      <c r="M19" s="2" t="s">
        <v>34</v>
      </c>
      <c r="N19" s="2" t="s">
        <v>17</v>
      </c>
    </row>
    <row r="20" spans="1:14">
      <c r="A20" s="3" t="s">
        <v>14</v>
      </c>
      <c r="B20" s="3" t="s">
        <v>15</v>
      </c>
      <c r="C20" s="5">
        <v>1741525000</v>
      </c>
      <c r="D20" s="5">
        <v>1741525000</v>
      </c>
      <c r="E20" s="7">
        <v>1868308175</v>
      </c>
      <c r="F20" s="9">
        <v>44943.459131944401</v>
      </c>
      <c r="G20" s="3" t="s">
        <v>16</v>
      </c>
      <c r="H20" s="7">
        <v>480</v>
      </c>
      <c r="I20" s="3" t="s">
        <v>17</v>
      </c>
      <c r="J20" s="3" t="s">
        <v>35</v>
      </c>
      <c r="K20" s="3" t="s">
        <v>36</v>
      </c>
      <c r="L20" s="6">
        <v>138</v>
      </c>
      <c r="M20" s="3" t="s">
        <v>37</v>
      </c>
      <c r="N20" s="3" t="s">
        <v>17</v>
      </c>
    </row>
    <row r="21" spans="1:14">
      <c r="A21" s="2" t="s">
        <v>14</v>
      </c>
      <c r="B21" s="2" t="s">
        <v>15</v>
      </c>
      <c r="C21" s="4">
        <v>2205575000</v>
      </c>
      <c r="D21" s="4">
        <v>2205575000</v>
      </c>
      <c r="E21" s="6">
        <v>1869047410</v>
      </c>
      <c r="F21" s="8">
        <v>44943.682407407403</v>
      </c>
      <c r="G21" s="2" t="s">
        <v>16</v>
      </c>
      <c r="H21" s="6">
        <v>481</v>
      </c>
      <c r="I21" s="2" t="s">
        <v>17</v>
      </c>
      <c r="J21" s="2" t="s">
        <v>38</v>
      </c>
      <c r="K21" s="2" t="s">
        <v>28</v>
      </c>
      <c r="L21" s="6">
        <v>138</v>
      </c>
      <c r="M21" s="2" t="s">
        <v>39</v>
      </c>
      <c r="N21" s="2" t="s">
        <v>17</v>
      </c>
    </row>
    <row r="22" spans="1:14">
      <c r="A22" s="2"/>
      <c r="B22" s="2"/>
      <c r="C22" s="21">
        <v>17000</v>
      </c>
      <c r="D22" s="19" t="s">
        <v>50</v>
      </c>
      <c r="E22" s="22"/>
      <c r="F22" s="23">
        <v>44943</v>
      </c>
      <c r="G22" s="2"/>
      <c r="H22" s="6"/>
      <c r="I22" s="2"/>
      <c r="J22" s="2"/>
      <c r="K22" s="2"/>
      <c r="L22" s="6">
        <v>138</v>
      </c>
      <c r="M22" s="2"/>
      <c r="N22" s="2"/>
    </row>
    <row r="23" spans="1:14">
      <c r="A23" s="2"/>
      <c r="B23" s="2"/>
      <c r="C23" s="21">
        <v>429125000</v>
      </c>
      <c r="D23" s="19" t="s">
        <v>50</v>
      </c>
      <c r="E23" s="22"/>
      <c r="F23" s="23">
        <v>44944</v>
      </c>
      <c r="G23" s="2"/>
      <c r="H23" s="6"/>
      <c r="I23" s="2"/>
      <c r="J23" s="2"/>
      <c r="K23" s="2"/>
      <c r="L23" s="6">
        <v>138</v>
      </c>
      <c r="M23" s="2"/>
      <c r="N23" s="2"/>
    </row>
    <row r="24" spans="1:14">
      <c r="A24" s="3" t="s">
        <v>14</v>
      </c>
      <c r="B24" s="3" t="s">
        <v>15</v>
      </c>
      <c r="C24" s="5">
        <v>107899000</v>
      </c>
      <c r="D24" s="5">
        <v>107899000</v>
      </c>
      <c r="E24" s="7">
        <v>1869916048</v>
      </c>
      <c r="F24" s="9">
        <v>44944.3530902778</v>
      </c>
      <c r="G24" s="3" t="s">
        <v>16</v>
      </c>
      <c r="H24" s="7">
        <v>482</v>
      </c>
      <c r="I24" s="3" t="s">
        <v>17</v>
      </c>
      <c r="J24" s="3" t="s">
        <v>40</v>
      </c>
      <c r="K24" s="3" t="s">
        <v>41</v>
      </c>
      <c r="L24" s="6">
        <v>138</v>
      </c>
      <c r="M24" s="3" t="s">
        <v>42</v>
      </c>
      <c r="N24" s="3" t="s">
        <v>17</v>
      </c>
    </row>
    <row r="25" spans="1:14">
      <c r="A25" s="2" t="s">
        <v>14</v>
      </c>
      <c r="B25" s="2" t="s">
        <v>15</v>
      </c>
      <c r="C25" s="4">
        <v>182549000</v>
      </c>
      <c r="D25" s="4">
        <v>182549000</v>
      </c>
      <c r="E25" s="6">
        <v>1870417838</v>
      </c>
      <c r="F25" s="8">
        <v>44944.515844907401</v>
      </c>
      <c r="G25" s="2" t="s">
        <v>16</v>
      </c>
      <c r="H25" s="6">
        <v>483</v>
      </c>
      <c r="I25" s="2" t="s">
        <v>17</v>
      </c>
      <c r="J25" s="2" t="s">
        <v>43</v>
      </c>
      <c r="K25" s="2" t="s">
        <v>44</v>
      </c>
      <c r="L25" s="6">
        <v>138</v>
      </c>
      <c r="M25" s="2" t="s">
        <v>45</v>
      </c>
      <c r="N25" s="2" t="s">
        <v>17</v>
      </c>
    </row>
    <row r="26" spans="1:14">
      <c r="A26" s="3" t="s">
        <v>14</v>
      </c>
      <c r="B26" s="3" t="s">
        <v>15</v>
      </c>
      <c r="C26" s="5">
        <v>30969300</v>
      </c>
      <c r="D26" s="5">
        <v>30969300</v>
      </c>
      <c r="E26" s="7">
        <v>1870441106</v>
      </c>
      <c r="F26" s="9">
        <v>44944.523541666698</v>
      </c>
      <c r="G26" s="3" t="s">
        <v>16</v>
      </c>
      <c r="H26" s="7">
        <v>484</v>
      </c>
      <c r="I26" s="3" t="s">
        <v>17</v>
      </c>
      <c r="J26" s="3" t="s">
        <v>46</v>
      </c>
      <c r="K26" s="3" t="s">
        <v>44</v>
      </c>
      <c r="L26" s="6">
        <v>138</v>
      </c>
      <c r="M26" s="3" t="s">
        <v>45</v>
      </c>
      <c r="N26" s="3" t="s">
        <v>17</v>
      </c>
    </row>
    <row r="27" spans="1:14">
      <c r="B27" s="10" t="s">
        <v>22</v>
      </c>
      <c r="C27" s="12">
        <f>SUM(C18:C26)</f>
        <v>5494356300</v>
      </c>
    </row>
    <row r="28" spans="1:14">
      <c r="B28" s="11" t="s">
        <v>23</v>
      </c>
      <c r="C28" s="13">
        <f>+C17</f>
        <v>686025000</v>
      </c>
    </row>
    <row r="29" spans="1:14">
      <c r="B29" s="10" t="s">
        <v>24</v>
      </c>
      <c r="C29" s="14">
        <v>6180381300</v>
      </c>
    </row>
    <row r="30" spans="1:14">
      <c r="B30" s="11" t="s">
        <v>25</v>
      </c>
      <c r="C30" s="13">
        <f>+C27+C28-C29</f>
        <v>0</v>
      </c>
    </row>
    <row r="31" spans="1:14">
      <c r="A31" s="24" t="s">
        <v>14</v>
      </c>
      <c r="B31" s="24" t="s">
        <v>15</v>
      </c>
      <c r="C31" s="25">
        <v>11015000</v>
      </c>
      <c r="D31" s="25">
        <v>11015000</v>
      </c>
      <c r="E31" s="26">
        <v>1874639754</v>
      </c>
      <c r="F31" s="27">
        <v>44946.7828703704</v>
      </c>
      <c r="G31" s="24" t="s">
        <v>16</v>
      </c>
      <c r="H31" s="26">
        <v>485</v>
      </c>
      <c r="I31" s="24" t="s">
        <v>17</v>
      </c>
      <c r="J31" s="24" t="s">
        <v>47</v>
      </c>
      <c r="K31" s="24" t="s">
        <v>48</v>
      </c>
      <c r="L31" s="26">
        <v>138</v>
      </c>
      <c r="M31" s="24" t="s">
        <v>49</v>
      </c>
      <c r="N31" s="24" t="s">
        <v>17</v>
      </c>
    </row>
    <row r="32" spans="1:14">
      <c r="B32" s="10" t="s">
        <v>22</v>
      </c>
      <c r="C32" s="12">
        <f>+C31</f>
        <v>11015000</v>
      </c>
    </row>
    <row r="33" spans="1:14">
      <c r="B33" s="11" t="s">
        <v>23</v>
      </c>
      <c r="C33" s="13">
        <f>+C30</f>
        <v>0</v>
      </c>
    </row>
    <row r="34" spans="1:14">
      <c r="B34" s="10" t="s">
        <v>24</v>
      </c>
      <c r="C34" s="14">
        <v>11015000</v>
      </c>
    </row>
    <row r="35" spans="1:14">
      <c r="B35" s="11" t="s">
        <v>25</v>
      </c>
      <c r="C35" s="13">
        <f>+C32+C33-C34</f>
        <v>0</v>
      </c>
    </row>
    <row r="36" spans="1:14">
      <c r="A36" s="28" t="s">
        <v>14</v>
      </c>
      <c r="B36" s="28" t="s">
        <v>15</v>
      </c>
      <c r="C36" s="29">
        <v>377904000</v>
      </c>
      <c r="D36" s="29">
        <v>377904000</v>
      </c>
      <c r="E36" s="30">
        <v>1914933948</v>
      </c>
      <c r="F36" s="31">
        <v>44970.503252314797</v>
      </c>
      <c r="G36" s="28" t="s">
        <v>16</v>
      </c>
      <c r="H36" s="30">
        <v>486</v>
      </c>
      <c r="I36" s="28" t="s">
        <v>17</v>
      </c>
      <c r="J36" s="28" t="s">
        <v>51</v>
      </c>
      <c r="K36" s="28" t="s">
        <v>18</v>
      </c>
      <c r="L36" s="30">
        <v>138</v>
      </c>
      <c r="M36" s="28" t="s">
        <v>19</v>
      </c>
      <c r="N36" s="28" t="s">
        <v>17</v>
      </c>
    </row>
    <row r="37" spans="1:14">
      <c r="A37" s="28"/>
      <c r="B37" s="28"/>
      <c r="C37" s="29">
        <v>135574000</v>
      </c>
      <c r="D37" s="29">
        <v>135574000</v>
      </c>
      <c r="E37" s="30"/>
      <c r="F37" s="31">
        <v>44970.503252314797</v>
      </c>
      <c r="G37" s="28"/>
      <c r="H37" s="30"/>
      <c r="I37" s="28"/>
      <c r="J37" s="28"/>
      <c r="K37" s="28"/>
      <c r="L37" s="30">
        <v>138</v>
      </c>
      <c r="M37" s="28"/>
      <c r="N37" s="28"/>
    </row>
    <row r="38" spans="1:14">
      <c r="A38" s="32" t="s">
        <v>14</v>
      </c>
      <c r="B38" s="32" t="s">
        <v>15</v>
      </c>
      <c r="C38" s="33">
        <v>1840099000</v>
      </c>
      <c r="D38" s="33">
        <v>1840099000</v>
      </c>
      <c r="E38" s="34">
        <v>1916262278</v>
      </c>
      <c r="F38" s="35">
        <v>44971.309490740699</v>
      </c>
      <c r="G38" s="32" t="s">
        <v>16</v>
      </c>
      <c r="H38" s="34">
        <v>487</v>
      </c>
      <c r="I38" s="32" t="s">
        <v>17</v>
      </c>
      <c r="J38" s="32" t="s">
        <v>35</v>
      </c>
      <c r="K38" s="32" t="s">
        <v>36</v>
      </c>
      <c r="L38" s="34">
        <v>138</v>
      </c>
      <c r="M38" s="32" t="s">
        <v>37</v>
      </c>
      <c r="N38" s="32" t="s">
        <v>17</v>
      </c>
    </row>
    <row r="39" spans="1:14">
      <c r="A39" s="32"/>
      <c r="B39" s="32"/>
      <c r="C39" s="33">
        <v>80000</v>
      </c>
      <c r="D39" s="33"/>
      <c r="E39" s="34"/>
      <c r="F39" s="35">
        <v>44971.309490740699</v>
      </c>
      <c r="G39" s="32"/>
      <c r="H39" s="34"/>
      <c r="I39" s="32"/>
      <c r="J39" s="32"/>
      <c r="K39" s="32"/>
      <c r="L39" s="34">
        <v>138</v>
      </c>
      <c r="M39" s="32"/>
      <c r="N39" s="32"/>
    </row>
    <row r="40" spans="1:14">
      <c r="A40" s="28" t="s">
        <v>14</v>
      </c>
      <c r="B40" s="28" t="s">
        <v>15</v>
      </c>
      <c r="C40" s="29">
        <v>750512000</v>
      </c>
      <c r="D40" s="29">
        <v>750512000</v>
      </c>
      <c r="E40" s="30">
        <v>1917209018</v>
      </c>
      <c r="F40" s="31">
        <v>44971.606157407397</v>
      </c>
      <c r="G40" s="28" t="s">
        <v>16</v>
      </c>
      <c r="H40" s="30">
        <v>488</v>
      </c>
      <c r="I40" s="28" t="s">
        <v>17</v>
      </c>
      <c r="J40" s="28" t="s">
        <v>52</v>
      </c>
      <c r="K40" s="28" t="s">
        <v>20</v>
      </c>
      <c r="L40" s="30">
        <v>138</v>
      </c>
      <c r="M40" s="28" t="s">
        <v>21</v>
      </c>
      <c r="N40" s="28" t="s">
        <v>17</v>
      </c>
    </row>
    <row r="41" spans="1:14">
      <c r="A41" s="32" t="s">
        <v>14</v>
      </c>
      <c r="B41" s="32" t="s">
        <v>15</v>
      </c>
      <c r="C41" s="33">
        <v>201199.66</v>
      </c>
      <c r="D41" s="33">
        <v>201199.66</v>
      </c>
      <c r="E41" s="34">
        <v>1917268333</v>
      </c>
      <c r="F41" s="35">
        <v>44971.621192129598</v>
      </c>
      <c r="G41" s="32" t="s">
        <v>16</v>
      </c>
      <c r="H41" s="34">
        <v>489</v>
      </c>
      <c r="I41" s="32" t="s">
        <v>17</v>
      </c>
      <c r="J41" s="32" t="s">
        <v>53</v>
      </c>
      <c r="K41" s="32" t="s">
        <v>54</v>
      </c>
      <c r="L41" s="34">
        <v>426</v>
      </c>
      <c r="M41" s="32" t="s">
        <v>55</v>
      </c>
      <c r="N41" s="32" t="s">
        <v>17</v>
      </c>
    </row>
    <row r="42" spans="1:14">
      <c r="A42" s="32"/>
      <c r="B42" s="32"/>
      <c r="C42" s="33">
        <v>252655000</v>
      </c>
      <c r="D42" s="33"/>
      <c r="E42" s="34"/>
      <c r="F42" s="35">
        <v>44972</v>
      </c>
      <c r="G42" s="32"/>
      <c r="H42" s="34"/>
      <c r="I42" s="32"/>
      <c r="J42" s="32"/>
      <c r="K42" s="32"/>
      <c r="L42" s="34">
        <v>138</v>
      </c>
      <c r="M42" s="32"/>
      <c r="N42" s="32"/>
    </row>
    <row r="43" spans="1:14">
      <c r="A43" s="28" t="s">
        <v>14</v>
      </c>
      <c r="B43" s="28" t="s">
        <v>15</v>
      </c>
      <c r="C43" s="29">
        <v>760696000</v>
      </c>
      <c r="D43" s="29">
        <v>760696000</v>
      </c>
      <c r="E43" s="30">
        <v>1921028253</v>
      </c>
      <c r="F43" s="31">
        <v>44973.370810185203</v>
      </c>
      <c r="G43" s="28" t="s">
        <v>16</v>
      </c>
      <c r="H43" s="30">
        <v>490</v>
      </c>
      <c r="I43" s="28" t="s">
        <v>17</v>
      </c>
      <c r="J43" s="28" t="s">
        <v>56</v>
      </c>
      <c r="K43" s="28" t="s">
        <v>33</v>
      </c>
      <c r="L43" s="30">
        <v>138</v>
      </c>
      <c r="M43" s="28" t="s">
        <v>34</v>
      </c>
      <c r="N43" s="28" t="s">
        <v>17</v>
      </c>
    </row>
    <row r="44" spans="1:14">
      <c r="A44" s="32" t="s">
        <v>14</v>
      </c>
      <c r="B44" s="32" t="s">
        <v>15</v>
      </c>
      <c r="C44" s="33">
        <v>2328304000</v>
      </c>
      <c r="D44" s="33">
        <v>2328304000</v>
      </c>
      <c r="E44" s="34">
        <v>1921653851</v>
      </c>
      <c r="F44" s="35">
        <v>44973.5339467593</v>
      </c>
      <c r="G44" s="32" t="s">
        <v>16</v>
      </c>
      <c r="H44" s="34">
        <v>491</v>
      </c>
      <c r="I44" s="32" t="s">
        <v>17</v>
      </c>
      <c r="J44" s="32" t="s">
        <v>57</v>
      </c>
      <c r="K44" s="32" t="s">
        <v>28</v>
      </c>
      <c r="L44" s="34">
        <v>138</v>
      </c>
      <c r="M44" s="32" t="s">
        <v>39</v>
      </c>
      <c r="N44" s="32" t="s">
        <v>17</v>
      </c>
    </row>
    <row r="45" spans="1:14">
      <c r="A45" s="28" t="s">
        <v>14</v>
      </c>
      <c r="B45" s="28" t="s">
        <v>15</v>
      </c>
      <c r="C45" s="29">
        <v>56187000</v>
      </c>
      <c r="D45" s="29">
        <v>56187000</v>
      </c>
      <c r="E45" s="30">
        <v>1923718375</v>
      </c>
      <c r="F45" s="31">
        <v>44974.518611111103</v>
      </c>
      <c r="G45" s="28" t="s">
        <v>16</v>
      </c>
      <c r="H45" s="30">
        <v>492</v>
      </c>
      <c r="I45" s="28" t="s">
        <v>17</v>
      </c>
      <c r="J45" s="28" t="s">
        <v>58</v>
      </c>
      <c r="K45" s="28" t="s">
        <v>59</v>
      </c>
      <c r="L45" s="30">
        <v>138</v>
      </c>
      <c r="M45" s="28" t="s">
        <v>60</v>
      </c>
      <c r="N45" s="28" t="s">
        <v>17</v>
      </c>
    </row>
    <row r="46" spans="1:14">
      <c r="A46" s="32" t="s">
        <v>14</v>
      </c>
      <c r="B46" s="32" t="s">
        <v>15</v>
      </c>
      <c r="C46" s="33">
        <v>176290000</v>
      </c>
      <c r="D46" s="33">
        <v>176290000</v>
      </c>
      <c r="E46" s="34">
        <v>1923770184</v>
      </c>
      <c r="F46" s="35">
        <v>44974.535902777803</v>
      </c>
      <c r="G46" s="32" t="s">
        <v>16</v>
      </c>
      <c r="H46" s="34">
        <v>493</v>
      </c>
      <c r="I46" s="32" t="s">
        <v>17</v>
      </c>
      <c r="J46" s="32" t="s">
        <v>61</v>
      </c>
      <c r="K46" s="32" t="s">
        <v>44</v>
      </c>
      <c r="L46" s="34">
        <v>138</v>
      </c>
      <c r="M46" s="32" t="s">
        <v>43</v>
      </c>
      <c r="N46" s="32" t="s">
        <v>17</v>
      </c>
    </row>
    <row r="47" spans="1:14">
      <c r="A47" s="28" t="s">
        <v>14</v>
      </c>
      <c r="B47" s="28" t="s">
        <v>15</v>
      </c>
      <c r="C47" s="29">
        <v>39798000</v>
      </c>
      <c r="D47" s="29">
        <v>39798000</v>
      </c>
      <c r="E47" s="30">
        <v>1923777829</v>
      </c>
      <c r="F47" s="31">
        <v>44974.5385648148</v>
      </c>
      <c r="G47" s="28" t="s">
        <v>16</v>
      </c>
      <c r="H47" s="30">
        <v>494</v>
      </c>
      <c r="I47" s="28" t="s">
        <v>17</v>
      </c>
      <c r="J47" s="28" t="s">
        <v>62</v>
      </c>
      <c r="K47" s="28" t="s">
        <v>44</v>
      </c>
      <c r="L47" s="30">
        <v>138</v>
      </c>
      <c r="M47" s="28" t="s">
        <v>43</v>
      </c>
      <c r="N47" s="28" t="s">
        <v>17</v>
      </c>
    </row>
    <row r="48" spans="1:14">
      <c r="A48" s="32" t="s">
        <v>14</v>
      </c>
      <c r="B48" s="32" t="s">
        <v>15</v>
      </c>
      <c r="C48" s="33">
        <v>99087000</v>
      </c>
      <c r="D48" s="33">
        <v>99087000</v>
      </c>
      <c r="E48" s="34">
        <v>1924065208</v>
      </c>
      <c r="F48" s="35">
        <v>44974.632534722201</v>
      </c>
      <c r="G48" s="32" t="s">
        <v>16</v>
      </c>
      <c r="H48" s="34">
        <v>496</v>
      </c>
      <c r="I48" s="32" t="s">
        <v>17</v>
      </c>
      <c r="J48" s="32" t="s">
        <v>63</v>
      </c>
      <c r="K48" s="32" t="s">
        <v>41</v>
      </c>
      <c r="L48" s="34">
        <v>138</v>
      </c>
      <c r="M48" s="32" t="s">
        <v>64</v>
      </c>
      <c r="N48" s="32" t="s">
        <v>17</v>
      </c>
    </row>
    <row r="49" spans="1:14">
      <c r="B49" s="10" t="s">
        <v>22</v>
      </c>
      <c r="C49" s="12">
        <f>SUM(C36:C48)</f>
        <v>6817387199.6599998</v>
      </c>
    </row>
    <row r="50" spans="1:14">
      <c r="B50" s="11" t="s">
        <v>23</v>
      </c>
      <c r="C50" s="13">
        <f>+C35</f>
        <v>0</v>
      </c>
    </row>
    <row r="51" spans="1:14">
      <c r="B51" s="10" t="s">
        <v>24</v>
      </c>
      <c r="C51" s="14">
        <v>6446025199.6599998</v>
      </c>
    </row>
    <row r="52" spans="1:14">
      <c r="B52" s="11" t="s">
        <v>25</v>
      </c>
      <c r="C52" s="13">
        <f>+C49+C50-C51</f>
        <v>371362000</v>
      </c>
    </row>
    <row r="53" spans="1:14">
      <c r="A53" s="28" t="s">
        <v>14</v>
      </c>
      <c r="B53" s="28" t="s">
        <v>15</v>
      </c>
      <c r="C53" s="29">
        <v>250000000</v>
      </c>
      <c r="D53" s="29">
        <v>250000000</v>
      </c>
      <c r="E53" s="30">
        <v>1928503938</v>
      </c>
      <c r="F53" s="31">
        <v>44977.770312499997</v>
      </c>
      <c r="G53" s="28" t="s">
        <v>16</v>
      </c>
      <c r="H53" s="30">
        <v>498</v>
      </c>
      <c r="I53" s="28" t="s">
        <v>17</v>
      </c>
      <c r="J53" s="28" t="s">
        <v>57</v>
      </c>
      <c r="K53" s="28" t="s">
        <v>65</v>
      </c>
      <c r="L53" s="30">
        <v>138</v>
      </c>
      <c r="M53" s="28" t="s">
        <v>66</v>
      </c>
      <c r="N53" s="28" t="s">
        <v>17</v>
      </c>
    </row>
    <row r="54" spans="1:14">
      <c r="A54" s="32" t="s">
        <v>14</v>
      </c>
      <c r="B54" s="32" t="s">
        <v>15</v>
      </c>
      <c r="C54" s="33">
        <v>91909000</v>
      </c>
      <c r="D54" s="33">
        <v>91909000</v>
      </c>
      <c r="E54" s="34">
        <v>1928546245</v>
      </c>
      <c r="F54" s="35">
        <v>44977.784965277802</v>
      </c>
      <c r="G54" s="32" t="s">
        <v>16</v>
      </c>
      <c r="H54" s="34">
        <v>500</v>
      </c>
      <c r="I54" s="32" t="s">
        <v>17</v>
      </c>
      <c r="J54" s="32" t="s">
        <v>57</v>
      </c>
      <c r="K54" s="32" t="s">
        <v>65</v>
      </c>
      <c r="L54" s="34">
        <v>138</v>
      </c>
      <c r="M54" s="32" t="s">
        <v>66</v>
      </c>
      <c r="N54" s="32" t="s">
        <v>17</v>
      </c>
    </row>
    <row r="55" spans="1:14">
      <c r="A55" s="28" t="s">
        <v>14</v>
      </c>
      <c r="B55" s="28" t="s">
        <v>15</v>
      </c>
      <c r="C55" s="29">
        <v>600</v>
      </c>
      <c r="D55" s="29">
        <v>600</v>
      </c>
      <c r="E55" s="30">
        <v>1934451547</v>
      </c>
      <c r="F55" s="31">
        <v>44981.429745370398</v>
      </c>
      <c r="G55" s="28" t="s">
        <v>16</v>
      </c>
      <c r="H55" s="30">
        <v>501</v>
      </c>
      <c r="I55" s="28" t="s">
        <v>17</v>
      </c>
      <c r="J55" s="28" t="s">
        <v>61</v>
      </c>
      <c r="K55" s="28" t="s">
        <v>44</v>
      </c>
      <c r="L55" s="30">
        <v>138</v>
      </c>
      <c r="M55" s="28" t="s">
        <v>45</v>
      </c>
      <c r="N55" s="28" t="s">
        <v>17</v>
      </c>
    </row>
    <row r="56" spans="1:14">
      <c r="B56" s="10" t="s">
        <v>22</v>
      </c>
      <c r="C56" s="12">
        <f>SUM(C53:C55)</f>
        <v>341909600</v>
      </c>
    </row>
    <row r="57" spans="1:14">
      <c r="B57" s="11" t="s">
        <v>23</v>
      </c>
      <c r="C57" s="13">
        <f>+C52</f>
        <v>371362000</v>
      </c>
    </row>
    <row r="58" spans="1:14">
      <c r="B58" s="10" t="s">
        <v>24</v>
      </c>
      <c r="C58" s="14">
        <v>713271000</v>
      </c>
    </row>
    <row r="59" spans="1:14">
      <c r="B59" s="11" t="s">
        <v>25</v>
      </c>
      <c r="C59" s="13">
        <f>+C56+C57-C58</f>
        <v>600</v>
      </c>
    </row>
    <row r="60" spans="1:14" s="36" customFormat="1"/>
    <row r="61" spans="1:14">
      <c r="B61" s="10" t="s">
        <v>22</v>
      </c>
      <c r="C61">
        <v>0</v>
      </c>
    </row>
    <row r="62" spans="1:14">
      <c r="B62" s="11" t="s">
        <v>23</v>
      </c>
      <c r="C62" s="13">
        <f>+C59</f>
        <v>600</v>
      </c>
    </row>
    <row r="63" spans="1:14">
      <c r="B63" s="10" t="s">
        <v>24</v>
      </c>
      <c r="C63" s="37">
        <v>600</v>
      </c>
      <c r="F63" s="31">
        <v>44988</v>
      </c>
    </row>
    <row r="64" spans="1:14">
      <c r="B64" s="11" t="s">
        <v>25</v>
      </c>
      <c r="C64" s="13">
        <f>+C61+C62-C63</f>
        <v>0</v>
      </c>
    </row>
    <row r="65" spans="1:14">
      <c r="A65" s="15"/>
      <c r="B65" s="42"/>
      <c r="C65" s="16">
        <v>248539000</v>
      </c>
      <c r="D65" s="15"/>
      <c r="E65" s="15"/>
      <c r="F65" s="43">
        <v>44992.559618055602</v>
      </c>
      <c r="G65" s="15"/>
      <c r="H65" s="15"/>
      <c r="I65" s="15"/>
      <c r="J65" s="15"/>
      <c r="K65" s="15"/>
      <c r="L65" s="15">
        <v>138</v>
      </c>
      <c r="M65" s="15"/>
      <c r="N65" s="15"/>
    </row>
    <row r="66" spans="1:14">
      <c r="A66" s="38" t="s">
        <v>14</v>
      </c>
      <c r="B66" s="38" t="s">
        <v>15</v>
      </c>
      <c r="C66" s="39">
        <v>74238914.879999995</v>
      </c>
      <c r="D66" s="39">
        <v>74238914.879999995</v>
      </c>
      <c r="E66" s="40">
        <v>1957380617</v>
      </c>
      <c r="F66" s="41">
        <v>44992.559618055602</v>
      </c>
      <c r="G66" s="38" t="s">
        <v>16</v>
      </c>
      <c r="H66" s="40">
        <v>502</v>
      </c>
      <c r="I66" s="38" t="s">
        <v>17</v>
      </c>
      <c r="J66" s="38" t="s">
        <v>67</v>
      </c>
      <c r="K66" s="38" t="s">
        <v>68</v>
      </c>
      <c r="L66" s="40">
        <v>426</v>
      </c>
      <c r="M66" s="38" t="s">
        <v>69</v>
      </c>
      <c r="N66" s="38" t="s">
        <v>17</v>
      </c>
    </row>
    <row r="67" spans="1:14">
      <c r="B67" s="10" t="s">
        <v>22</v>
      </c>
      <c r="C67" s="12">
        <f>SUM(C65:C66)</f>
        <v>322777914.88</v>
      </c>
    </row>
    <row r="68" spans="1:14">
      <c r="B68" s="11" t="s">
        <v>23</v>
      </c>
      <c r="C68" s="13">
        <f>+C64</f>
        <v>0</v>
      </c>
    </row>
    <row r="69" spans="1:14">
      <c r="B69" s="10" t="s">
        <v>24</v>
      </c>
      <c r="C69" s="14">
        <v>322777914.88</v>
      </c>
    </row>
    <row r="70" spans="1:14">
      <c r="B70" s="11" t="s">
        <v>25</v>
      </c>
      <c r="C70" s="13">
        <f>+C67+C68-C69</f>
        <v>0</v>
      </c>
    </row>
    <row r="71" spans="1:14">
      <c r="A71" s="28" t="s">
        <v>14</v>
      </c>
      <c r="B71" s="28" t="s">
        <v>15</v>
      </c>
      <c r="C71" s="29">
        <v>1909992000</v>
      </c>
      <c r="D71" s="29">
        <v>1909992000</v>
      </c>
      <c r="E71" s="30">
        <v>1970553417</v>
      </c>
      <c r="F71" s="31">
        <v>45000.313495370399</v>
      </c>
      <c r="G71" s="28" t="s">
        <v>16</v>
      </c>
      <c r="H71" s="30">
        <v>503</v>
      </c>
      <c r="I71" s="28" t="s">
        <v>17</v>
      </c>
      <c r="J71" s="28" t="s">
        <v>35</v>
      </c>
      <c r="K71" s="28" t="s">
        <v>36</v>
      </c>
      <c r="L71" s="30">
        <v>138</v>
      </c>
      <c r="M71" s="28" t="s">
        <v>37</v>
      </c>
      <c r="N71" s="28" t="s">
        <v>17</v>
      </c>
    </row>
    <row r="72" spans="1:14" s="48" customFormat="1">
      <c r="A72" s="44"/>
      <c r="B72" s="44"/>
      <c r="C72" s="45">
        <v>144961000</v>
      </c>
      <c r="D72" s="45"/>
      <c r="E72" s="46"/>
      <c r="F72" s="47">
        <v>45000.313495370399</v>
      </c>
      <c r="G72" s="44"/>
      <c r="H72" s="46"/>
      <c r="I72" s="44"/>
      <c r="J72" s="44"/>
      <c r="K72" s="44"/>
      <c r="L72" s="46">
        <v>138</v>
      </c>
      <c r="M72" s="44"/>
      <c r="N72" s="44"/>
    </row>
    <row r="73" spans="1:14">
      <c r="A73" s="32" t="s">
        <v>14</v>
      </c>
      <c r="B73" s="32" t="s">
        <v>15</v>
      </c>
      <c r="C73" s="33">
        <v>742368000</v>
      </c>
      <c r="D73" s="33">
        <v>742368000</v>
      </c>
      <c r="E73" s="34">
        <v>1974158729</v>
      </c>
      <c r="F73" s="35">
        <v>45001.572187500002</v>
      </c>
      <c r="G73" s="32" t="s">
        <v>16</v>
      </c>
      <c r="H73" s="34">
        <v>504</v>
      </c>
      <c r="I73" s="32" t="s">
        <v>17</v>
      </c>
      <c r="J73" s="32" t="s">
        <v>70</v>
      </c>
      <c r="K73" s="32" t="s">
        <v>33</v>
      </c>
      <c r="L73" s="30">
        <v>138</v>
      </c>
      <c r="M73" s="32" t="s">
        <v>34</v>
      </c>
      <c r="N73" s="32" t="s">
        <v>17</v>
      </c>
    </row>
    <row r="74" spans="1:14">
      <c r="A74" s="28" t="s">
        <v>14</v>
      </c>
      <c r="B74" s="28" t="s">
        <v>15</v>
      </c>
      <c r="C74" s="29">
        <v>394097000</v>
      </c>
      <c r="D74" s="29">
        <v>394097000</v>
      </c>
      <c r="E74" s="30">
        <v>1974489734</v>
      </c>
      <c r="F74" s="31">
        <v>45001.659710648099</v>
      </c>
      <c r="G74" s="28" t="s">
        <v>16</v>
      </c>
      <c r="H74" s="30">
        <v>505</v>
      </c>
      <c r="I74" s="28" t="s">
        <v>17</v>
      </c>
      <c r="J74" s="28" t="s">
        <v>71</v>
      </c>
      <c r="K74" s="28" t="s">
        <v>18</v>
      </c>
      <c r="L74" s="30">
        <v>138</v>
      </c>
      <c r="M74" s="28" t="s">
        <v>19</v>
      </c>
      <c r="N74" s="28" t="s">
        <v>17</v>
      </c>
    </row>
    <row r="75" spans="1:14">
      <c r="A75" s="32" t="s">
        <v>14</v>
      </c>
      <c r="B75" s="32" t="s">
        <v>15</v>
      </c>
      <c r="C75" s="33">
        <v>56423000</v>
      </c>
      <c r="D75" s="33">
        <v>56423000</v>
      </c>
      <c r="E75" s="34">
        <v>1975922840</v>
      </c>
      <c r="F75" s="35">
        <v>45002.453321759298</v>
      </c>
      <c r="G75" s="32" t="s">
        <v>16</v>
      </c>
      <c r="H75" s="34">
        <v>506</v>
      </c>
      <c r="I75" s="32" t="s">
        <v>17</v>
      </c>
      <c r="J75" s="32" t="s">
        <v>72</v>
      </c>
      <c r="K75" s="32" t="s">
        <v>59</v>
      </c>
      <c r="L75" s="30">
        <v>138</v>
      </c>
      <c r="M75" s="32" t="s">
        <v>60</v>
      </c>
      <c r="N75" s="32" t="s">
        <v>17</v>
      </c>
    </row>
    <row r="76" spans="1:14">
      <c r="A76" s="28" t="s">
        <v>14</v>
      </c>
      <c r="B76" s="28" t="s">
        <v>15</v>
      </c>
      <c r="C76" s="29">
        <v>2294845000</v>
      </c>
      <c r="D76" s="29">
        <v>2294845000</v>
      </c>
      <c r="E76" s="30">
        <v>1975979425</v>
      </c>
      <c r="F76" s="31">
        <v>45002.468645833302</v>
      </c>
      <c r="G76" s="28" t="s">
        <v>16</v>
      </c>
      <c r="H76" s="30">
        <v>507</v>
      </c>
      <c r="I76" s="28" t="s">
        <v>17</v>
      </c>
      <c r="J76" s="28" t="s">
        <v>73</v>
      </c>
      <c r="K76" s="28" t="s">
        <v>28</v>
      </c>
      <c r="L76" s="30">
        <v>138</v>
      </c>
      <c r="M76" s="28" t="s">
        <v>74</v>
      </c>
      <c r="N76" s="28" t="s">
        <v>17</v>
      </c>
    </row>
    <row r="77" spans="1:14">
      <c r="A77" s="32" t="s">
        <v>14</v>
      </c>
      <c r="B77" s="32" t="s">
        <v>15</v>
      </c>
      <c r="C77" s="33">
        <v>108651000</v>
      </c>
      <c r="D77" s="33">
        <v>108651000</v>
      </c>
      <c r="E77" s="34">
        <v>1976550146</v>
      </c>
      <c r="F77" s="35">
        <v>45002.631712962997</v>
      </c>
      <c r="G77" s="32" t="s">
        <v>16</v>
      </c>
      <c r="H77" s="34">
        <v>512</v>
      </c>
      <c r="I77" s="32" t="s">
        <v>17</v>
      </c>
      <c r="J77" s="32" t="s">
        <v>75</v>
      </c>
      <c r="K77" s="32" t="s">
        <v>41</v>
      </c>
      <c r="L77" s="30">
        <v>138</v>
      </c>
      <c r="M77" s="32" t="s">
        <v>42</v>
      </c>
      <c r="N77" s="32" t="s">
        <v>17</v>
      </c>
    </row>
    <row r="78" spans="1:14">
      <c r="A78" s="28" t="s">
        <v>14</v>
      </c>
      <c r="B78" s="28" t="s">
        <v>15</v>
      </c>
      <c r="C78" s="29">
        <v>8000</v>
      </c>
      <c r="D78" s="29">
        <v>8000</v>
      </c>
      <c r="E78" s="30">
        <v>1976704817</v>
      </c>
      <c r="F78" s="31">
        <v>45002.671585648102</v>
      </c>
      <c r="G78" s="28" t="s">
        <v>16</v>
      </c>
      <c r="H78" s="30">
        <v>514</v>
      </c>
      <c r="I78" s="28" t="s">
        <v>17</v>
      </c>
      <c r="J78" s="28" t="s">
        <v>76</v>
      </c>
      <c r="K78" s="28" t="s">
        <v>77</v>
      </c>
      <c r="L78" s="30">
        <v>138</v>
      </c>
      <c r="M78" s="28" t="s">
        <v>78</v>
      </c>
      <c r="N78" s="28" t="s">
        <v>17</v>
      </c>
    </row>
    <row r="79" spans="1:14" s="48" customFormat="1">
      <c r="A79" s="44"/>
      <c r="B79" s="44"/>
      <c r="C79" s="45">
        <v>20000</v>
      </c>
      <c r="D79" s="45"/>
      <c r="E79" s="46"/>
      <c r="F79" s="47">
        <v>45002.671585648102</v>
      </c>
      <c r="G79" s="44"/>
      <c r="H79" s="46"/>
      <c r="I79" s="44"/>
      <c r="J79" s="44"/>
      <c r="K79" s="44"/>
      <c r="L79" s="46">
        <v>138</v>
      </c>
      <c r="M79" s="44"/>
      <c r="N79" s="44"/>
    </row>
    <row r="80" spans="1:14">
      <c r="A80" s="32" t="s">
        <v>14</v>
      </c>
      <c r="B80" s="32" t="s">
        <v>15</v>
      </c>
      <c r="C80" s="33">
        <v>792262000</v>
      </c>
      <c r="D80" s="33">
        <v>792262000</v>
      </c>
      <c r="E80" s="34">
        <v>1976776442</v>
      </c>
      <c r="F80" s="35">
        <v>45002.690937500003</v>
      </c>
      <c r="G80" s="32" t="s">
        <v>16</v>
      </c>
      <c r="H80" s="34">
        <v>515</v>
      </c>
      <c r="I80" s="32" t="s">
        <v>17</v>
      </c>
      <c r="J80" s="32" t="s">
        <v>79</v>
      </c>
      <c r="K80" s="32" t="s">
        <v>80</v>
      </c>
      <c r="L80" s="30">
        <v>138</v>
      </c>
      <c r="M80" s="32" t="s">
        <v>81</v>
      </c>
      <c r="N80" s="32" t="s">
        <v>17</v>
      </c>
    </row>
    <row r="81" spans="1:14">
      <c r="B81" s="10" t="s">
        <v>22</v>
      </c>
      <c r="C81" s="12">
        <f>SUM(C71:C80)</f>
        <v>6443627000</v>
      </c>
      <c r="F81" s="14"/>
    </row>
    <row r="82" spans="1:14">
      <c r="B82" s="11" t="s">
        <v>23</v>
      </c>
      <c r="C82" s="13">
        <f>+C70</f>
        <v>0</v>
      </c>
    </row>
    <row r="83" spans="1:14">
      <c r="B83" s="10" t="s">
        <v>24</v>
      </c>
      <c r="C83" s="14">
        <v>3191418000</v>
      </c>
    </row>
    <row r="84" spans="1:14">
      <c r="B84" s="11" t="s">
        <v>25</v>
      </c>
      <c r="C84" s="13">
        <f>+C81+C82-C83</f>
        <v>3252209000</v>
      </c>
    </row>
    <row r="85" spans="1:14">
      <c r="A85" s="2" t="s">
        <v>14</v>
      </c>
      <c r="B85" s="2" t="s">
        <v>15</v>
      </c>
      <c r="C85" s="4">
        <v>215601000</v>
      </c>
      <c r="D85" s="4">
        <v>215601000</v>
      </c>
      <c r="E85" s="6">
        <v>1981267538</v>
      </c>
      <c r="F85" s="8">
        <v>45006.521516203698</v>
      </c>
      <c r="G85" s="2" t="s">
        <v>16</v>
      </c>
      <c r="H85" s="6">
        <v>516</v>
      </c>
      <c r="I85" s="2" t="s">
        <v>17</v>
      </c>
      <c r="J85" s="2" t="s">
        <v>43</v>
      </c>
      <c r="K85" s="2" t="s">
        <v>44</v>
      </c>
      <c r="L85" s="6">
        <v>138</v>
      </c>
      <c r="M85" s="2" t="s">
        <v>45</v>
      </c>
      <c r="N85" s="2" t="s">
        <v>17</v>
      </c>
    </row>
    <row r="86" spans="1:14">
      <c r="A86" s="49" t="s">
        <v>14</v>
      </c>
      <c r="B86" s="49" t="s">
        <v>15</v>
      </c>
      <c r="C86" s="50">
        <v>39798600</v>
      </c>
      <c r="D86" s="50">
        <v>39798600</v>
      </c>
      <c r="E86" s="51">
        <v>1981284649</v>
      </c>
      <c r="F86" s="52">
        <v>45006.526562500003</v>
      </c>
      <c r="G86" s="49" t="s">
        <v>16</v>
      </c>
      <c r="H86" s="51">
        <v>517</v>
      </c>
      <c r="I86" s="49" t="s">
        <v>17</v>
      </c>
      <c r="J86" s="49" t="s">
        <v>82</v>
      </c>
      <c r="K86" s="49" t="s">
        <v>44</v>
      </c>
      <c r="L86" s="51">
        <v>138</v>
      </c>
      <c r="M86" s="49" t="s">
        <v>45</v>
      </c>
      <c r="N86" s="49" t="s">
        <v>17</v>
      </c>
    </row>
    <row r="87" spans="1:14">
      <c r="A87" s="53" t="s">
        <v>14</v>
      </c>
      <c r="B87" s="53" t="s">
        <v>15</v>
      </c>
      <c r="C87" s="54">
        <v>347552000</v>
      </c>
      <c r="D87" s="54"/>
      <c r="E87" s="55"/>
      <c r="F87" s="56">
        <v>45006</v>
      </c>
      <c r="G87" s="53"/>
      <c r="H87" s="55"/>
      <c r="I87" s="53"/>
      <c r="J87" s="53"/>
      <c r="K87" s="53"/>
      <c r="L87" s="55">
        <v>138</v>
      </c>
      <c r="M87" s="53"/>
      <c r="N87" s="53"/>
    </row>
    <row r="88" spans="1:14">
      <c r="B88" s="10" t="s">
        <v>22</v>
      </c>
      <c r="C88" s="12">
        <f>SUM(C85:C87)</f>
        <v>602951600</v>
      </c>
    </row>
    <row r="89" spans="1:14">
      <c r="B89" s="11" t="s">
        <v>23</v>
      </c>
      <c r="C89" s="13">
        <f>+C84</f>
        <v>3252209000</v>
      </c>
    </row>
    <row r="90" spans="1:14">
      <c r="B90" s="10" t="s">
        <v>24</v>
      </c>
      <c r="C90" s="14">
        <v>3855160600</v>
      </c>
    </row>
    <row r="91" spans="1:14">
      <c r="B91" s="11" t="s">
        <v>25</v>
      </c>
      <c r="C91" s="13">
        <f>+C88+C89-C90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2022-12-17T17:00:12Z</dcterms:created>
  <dcterms:modified xsi:type="dcterms:W3CDTF">2023-04-03T22:34:07Z</dcterms:modified>
</cp:coreProperties>
</file>