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6" i="1" l="1"/>
  <c r="C17" i="1" l="1"/>
  <c r="C4" i="1" l="1"/>
  <c r="C7" i="1" s="1"/>
  <c r="C18" i="1" s="1"/>
  <c r="C21" i="1" s="1"/>
</calcChain>
</file>

<file path=xl/sharedStrings.xml><?xml version="1.0" encoding="utf-8"?>
<sst xmlns="http://schemas.openxmlformats.org/spreadsheetml/2006/main" count="135" uniqueCount="53">
  <si>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</si>
  <si>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</si>
  <si>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</si>
  <si>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</si>
  <si>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</si>
  <si>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</si>
  <si>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</si>
  <si>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</si>
  <si>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</si>
  <si>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</si>
  <si>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</si>
  <si>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</si>
  <si>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</si>
  <si>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</si>
  <si>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</si>
  <si>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</si>
  <si>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</si>
  <si>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</si>
  <si>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Sobretasa al ACPM mes de Mayo 2021</t>
  </si>
  <si>
    <t>138</t>
  </si>
  <si>
    <t>Cooperativa Ayatawacoop</t>
  </si>
  <si>
    <t>SOBRETASA DIESEL ZEUSS SAS</t>
  </si>
  <si>
    <t>143</t>
  </si>
  <si>
    <t>ZEUSS SAS</t>
  </si>
  <si>
    <t>SB</t>
  </si>
  <si>
    <t>SA</t>
  </si>
  <si>
    <t>DB</t>
  </si>
  <si>
    <t>TTL</t>
  </si>
  <si>
    <t>SOBRETASA NACIONAL AL ACPM DEL MES DE MAYO DE 2021</t>
  </si>
  <si>
    <t>COOPERATIVA MULTIACTIVA DE PIMPINEROS DEL NORTE - COOMULPINORT-</t>
  </si>
  <si>
    <t>SOBRETASA AL ACPM MES DE MAYO</t>
  </si>
  <si>
    <t>P&amp;B PETROLEOS Y BIOCOMBUSTIBLES SAS</t>
  </si>
  <si>
    <t>PAGO ACPM MAYO 2021</t>
  </si>
  <si>
    <t>PUMA ENERGY COLOMBIA COMSBUSTIBLES</t>
  </si>
  <si>
    <t>2021-05</t>
  </si>
  <si>
    <t>000</t>
  </si>
  <si>
    <t>COMERCIALIZADORA PROXXON SA</t>
  </si>
  <si>
    <t>PAGO SOBRETASA ACPM PG MAYO2021</t>
  </si>
  <si>
    <t>138 - MINISTERIO DE HACIENDA Y CREDITO PUBLICO GESTION GENERAL</t>
  </si>
  <si>
    <t>PETROMIL SAS</t>
  </si>
  <si>
    <t>Pago Sobretasa ACPM periodo gravable mayo 2021</t>
  </si>
  <si>
    <t>138 - Ministerio de Hacienda y Crédito Publico Gestion General</t>
  </si>
  <si>
    <t>Organización Terpel SA</t>
  </si>
  <si>
    <t>SOBRETASA AL ACPM</t>
  </si>
  <si>
    <t>ZAPATA Y VELASQUEZ SAS</t>
  </si>
  <si>
    <t>SOBRETASA ACPM MAYO</t>
  </si>
  <si>
    <t>137</t>
  </si>
  <si>
    <t>OCTANO DE COLOMBIA SAS</t>
  </si>
  <si>
    <t>PAGO SOBRETASA ACPM MAYO 2021</t>
  </si>
  <si>
    <t>PETROLEOS Y DERIVADOS DE COLOMBIA SA</t>
  </si>
  <si>
    <t>RENDIMIENTOS FINANCIEROS JUN 2021</t>
  </si>
  <si>
    <t>433</t>
  </si>
  <si>
    <t>INSTITUTO TRIANGULO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</si>
</sst>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#,##0.00_ ;\-#,##0.00\ 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39" fontId="4" fillId="3" borderId="2" xfId="1" applyNumberFormat="1" applyFont="1" applyFill="1" applyBorder="1"/>
    <xf numFmtId="167" fontId="0" fillId="0" borderId="0" xfId="0" applyNumberFormat="1" applyFont="1"/>
    <xf numFmtId="164" fontId="0" fillId="0" borderId="0" xfId="0" applyNumberFormat="1" applyFont="1"/>
    <xf numFmtId="39" fontId="4" fillId="3" borderId="0" xfId="1" applyNumberFormat="1" applyFont="1" applyFill="1" applyBorder="1"/>
    <xf numFmtId="0" fontId="3" fillId="0" borderId="0" xfId="0" applyNumberFormat="1" applyFont="1"/>
    <xf numFmtId="17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" customWidth="1"/>
    <col min="11" max="11" width="20.5703125" customWidth="1"/>
    <col min="12" max="12" width="24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205088000</v>
      </c>
      <c r="D2" s="4">
        <v>205088000</v>
      </c>
      <c r="E2" s="6">
        <v>1016293997</v>
      </c>
      <c r="F2" s="8">
        <v>44355.4987847222</v>
      </c>
      <c r="G2" s="2" t="s">
        <v>16</v>
      </c>
      <c r="H2" s="6">
        <v>176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1306849000</v>
      </c>
      <c r="D3" s="5">
        <v>1306849000</v>
      </c>
      <c r="E3" s="7">
        <v>1018729810</v>
      </c>
      <c r="F3" s="9">
        <v>44357.373252314799</v>
      </c>
      <c r="G3" s="3" t="s">
        <v>16</v>
      </c>
      <c r="H3" s="7">
        <v>177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2">
        <f>SUM(C2:C3)</f>
        <v>1511937000</v>
      </c>
    </row>
    <row r="5" spans="1:14">
      <c r="B5" t="s">
        <v>25</v>
      </c>
    </row>
    <row r="6" spans="1:14">
      <c r="B6" t="s">
        <v>26</v>
      </c>
      <c r="C6" s="10">
        <v>1511937000</v>
      </c>
    </row>
    <row r="7" spans="1:14">
      <c r="B7" t="s">
        <v>27</v>
      </c>
      <c r="C7" s="11">
        <f>C4+C5-C6</f>
        <v>0</v>
      </c>
    </row>
    <row r="8" spans="1:14">
      <c r="A8" s="2" t="s">
        <v>14</v>
      </c>
      <c r="B8" s="2" t="s">
        <v>15</v>
      </c>
      <c r="C8" s="4">
        <v>487537000</v>
      </c>
      <c r="D8" s="4">
        <v>487537000</v>
      </c>
      <c r="E8" s="6">
        <v>1021332781</v>
      </c>
      <c r="F8" s="8">
        <v>44359.377488425896</v>
      </c>
      <c r="G8" s="2" t="s">
        <v>16</v>
      </c>
      <c r="H8" s="6">
        <v>178</v>
      </c>
      <c r="I8" s="2" t="s">
        <v>17</v>
      </c>
      <c r="J8" s="2" t="s">
        <v>28</v>
      </c>
      <c r="K8" s="2" t="s">
        <v>19</v>
      </c>
      <c r="L8" s="2" t="s">
        <v>29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17811000</v>
      </c>
      <c r="D9" s="5">
        <v>17811000</v>
      </c>
      <c r="E9" s="7">
        <v>1023128520</v>
      </c>
      <c r="F9" s="9">
        <v>44362.329525462999</v>
      </c>
      <c r="G9" s="3" t="s">
        <v>16</v>
      </c>
      <c r="H9" s="7">
        <v>179</v>
      </c>
      <c r="I9" s="3" t="s">
        <v>17</v>
      </c>
      <c r="J9" s="3" t="s">
        <v>30</v>
      </c>
      <c r="K9" s="3" t="s">
        <v>19</v>
      </c>
      <c r="L9" s="3" t="s">
        <v>31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491689000</v>
      </c>
      <c r="D10" s="4">
        <v>491689000</v>
      </c>
      <c r="E10" s="6">
        <v>1023838975</v>
      </c>
      <c r="F10" s="8">
        <v>44362.584537037001</v>
      </c>
      <c r="G10" s="2" t="s">
        <v>16</v>
      </c>
      <c r="H10" s="6">
        <v>180</v>
      </c>
      <c r="I10" s="2" t="s">
        <v>17</v>
      </c>
      <c r="J10" s="2" t="s">
        <v>32</v>
      </c>
      <c r="K10" s="2" t="s">
        <v>19</v>
      </c>
      <c r="L10" s="2" t="s">
        <v>33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60720000</v>
      </c>
      <c r="D11" s="5">
        <v>60720000</v>
      </c>
      <c r="E11" s="7">
        <v>1027110320</v>
      </c>
      <c r="F11" s="9">
        <v>44364.466307870403</v>
      </c>
      <c r="G11" s="3" t="s">
        <v>16</v>
      </c>
      <c r="H11" s="7">
        <v>181</v>
      </c>
      <c r="I11" s="3" t="s">
        <v>17</v>
      </c>
      <c r="J11" s="3" t="s">
        <v>34</v>
      </c>
      <c r="K11" s="3" t="s">
        <v>35</v>
      </c>
      <c r="L11" s="3" t="s">
        <v>36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1582287000</v>
      </c>
      <c r="D12" s="4">
        <v>1582287000</v>
      </c>
      <c r="E12" s="6">
        <v>1027853822</v>
      </c>
      <c r="F12" s="8">
        <v>44364.781828703701</v>
      </c>
      <c r="G12" s="2" t="s">
        <v>16</v>
      </c>
      <c r="H12" s="6">
        <v>184</v>
      </c>
      <c r="I12" s="2" t="s">
        <v>17</v>
      </c>
      <c r="J12" s="2" t="s">
        <v>37</v>
      </c>
      <c r="K12" s="2" t="s">
        <v>38</v>
      </c>
      <c r="L12" s="2" t="s">
        <v>39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15299103000</v>
      </c>
      <c r="D13" s="5">
        <v>15299103000</v>
      </c>
      <c r="E13" s="7">
        <v>1028200726</v>
      </c>
      <c r="F13" s="9">
        <v>44365.317789351902</v>
      </c>
      <c r="G13" s="3" t="s">
        <v>16</v>
      </c>
      <c r="H13" s="7">
        <v>185</v>
      </c>
      <c r="I13" s="3" t="s">
        <v>17</v>
      </c>
      <c r="J13" s="3" t="s">
        <v>40</v>
      </c>
      <c r="K13" s="3" t="s">
        <v>41</v>
      </c>
      <c r="L13" s="3" t="s">
        <v>42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87600000</v>
      </c>
      <c r="D14" s="4">
        <v>87600000</v>
      </c>
      <c r="E14" s="6">
        <v>1028600909</v>
      </c>
      <c r="F14" s="8">
        <v>44365.506851851896</v>
      </c>
      <c r="G14" s="2" t="s">
        <v>16</v>
      </c>
      <c r="H14" s="6">
        <v>186</v>
      </c>
      <c r="I14" s="2" t="s">
        <v>17</v>
      </c>
      <c r="J14" s="2" t="s">
        <v>43</v>
      </c>
      <c r="K14" s="2" t="s">
        <v>35</v>
      </c>
      <c r="L14" s="2" t="s">
        <v>44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200118000</v>
      </c>
      <c r="D15" s="5">
        <v>200118000</v>
      </c>
      <c r="E15" s="7">
        <v>1028703475</v>
      </c>
      <c r="F15" s="9">
        <v>44365.554664351897</v>
      </c>
      <c r="G15" s="3" t="s">
        <v>16</v>
      </c>
      <c r="H15" s="7">
        <v>187</v>
      </c>
      <c r="I15" s="3" t="s">
        <v>17</v>
      </c>
      <c r="J15" s="3" t="s">
        <v>45</v>
      </c>
      <c r="K15" s="3" t="s">
        <v>46</v>
      </c>
      <c r="L15" s="3" t="s">
        <v>47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69734000</v>
      </c>
      <c r="D16" s="4">
        <v>69734000</v>
      </c>
      <c r="E16" s="6">
        <v>1028750372</v>
      </c>
      <c r="F16" s="8">
        <v>44365.577650462998</v>
      </c>
      <c r="G16" s="2" t="s">
        <v>16</v>
      </c>
      <c r="H16" s="6">
        <v>188</v>
      </c>
      <c r="I16" s="2" t="s">
        <v>17</v>
      </c>
      <c r="J16" s="2" t="s">
        <v>48</v>
      </c>
      <c r="K16" s="2" t="s">
        <v>19</v>
      </c>
      <c r="L16" s="2" t="s">
        <v>49</v>
      </c>
      <c r="M16" s="2" t="s">
        <v>17</v>
      </c>
      <c r="N16" s="2" t="s">
        <v>17</v>
      </c>
    </row>
    <row r="17" spans="2:5">
      <c r="B17" t="s">
        <v>24</v>
      </c>
      <c r="C17" s="12">
        <f>SUM(C8:C16)</f>
        <v>18296599000</v>
      </c>
    </row>
    <row r="18" spans="2:5">
      <c r="B18" t="s">
        <v>25</v>
      </c>
      <c r="C18" s="11">
        <f>C7</f>
        <v>0</v>
      </c>
    </row>
    <row r="19" spans="2:5">
      <c r="B19" t="s">
        <v>26</v>
      </c>
      <c r="C19" s="10">
        <v>1057757000</v>
      </c>
    </row>
    <row r="20" spans="2:5">
      <c r="B20" s="14" t="s">
        <v>26</v>
      </c>
      <c r="C20" s="13">
        <v>17238842000</v>
      </c>
      <c r="D20" s="15">
        <v>45809</v>
      </c>
    </row>
    <row r="21" spans="2:5">
      <c r="B21" t="s">
        <v>27</v>
      </c>
      <c r="C21" s="11">
        <f>C17+C18-C19-C20</f>
        <v>0</v>
      </c>
      <c r="E21" s="11"/>
    </row>
    <row r="22" spans="2:5">
      <c r="C22" s="11"/>
      <c r="E22" s="11"/>
    </row>
    <row r="23" spans="2:5">
      <c r="C23" s="11"/>
      <c r="E23" s="11"/>
    </row>
    <row r="24" spans="2:5">
      <c r="C24" s="11"/>
      <c r="E24" s="11"/>
    </row>
    <row r="25" spans="2:5">
      <c r="C25" s="11"/>
      <c r="E25" s="11"/>
    </row>
    <row r="26" spans="2:5">
      <c r="C26" s="11"/>
      <c r="E26" s="11"/>
    </row>
    <row r="27" spans="2:5">
      <c r="C27" s="11"/>
      <c r="E27" s="11"/>
    </row>
    <row r="28" spans="2:5">
      <c r="C28" s="11"/>
      <c r="E28" s="11"/>
    </row>
    <row r="29" spans="2:5">
      <c r="C29" s="11"/>
      <c r="E29" s="11"/>
    </row>
    <row r="30" spans="2:5">
      <c r="C30" s="11"/>
      <c r="E30" s="11"/>
    </row>
    <row r="31" spans="2:5">
      <c r="C31" s="11"/>
      <c r="E31" s="11"/>
    </row>
    <row r="32" spans="2:5">
      <c r="C32" s="11"/>
      <c r="E32" s="11"/>
    </row>
    <row r="33" spans="1:14">
      <c r="C33" s="11"/>
      <c r="E33" s="11"/>
    </row>
    <row r="34" spans="1:14">
      <c r="C34" s="11"/>
      <c r="E34" s="11"/>
    </row>
    <row r="35" spans="1:14">
      <c r="C35" s="11"/>
      <c r="E35" s="11"/>
    </row>
    <row r="36" spans="1:14">
      <c r="C36" s="11"/>
      <c r="E36" s="11"/>
    </row>
    <row r="37" spans="1:14">
      <c r="C37" s="11"/>
      <c r="E37" s="11"/>
    </row>
    <row r="38" spans="1:14">
      <c r="C38" s="11"/>
      <c r="E38" s="11"/>
    </row>
    <row r="39" spans="1:14">
      <c r="C39" s="11"/>
      <c r="E39" s="11"/>
    </row>
    <row r="40" spans="1:14">
      <c r="C40" s="11"/>
      <c r="E40" s="11"/>
    </row>
    <row r="41" spans="1:14">
      <c r="C41" s="11"/>
      <c r="E41" s="11"/>
    </row>
    <row r="42" spans="1:14">
      <c r="C42" s="11"/>
      <c r="E42" s="11"/>
    </row>
    <row r="43" spans="1:14">
      <c r="C43" s="11"/>
      <c r="E43" s="11"/>
    </row>
    <row r="44" spans="1:14">
      <c r="C44" s="11"/>
      <c r="E44" s="11"/>
    </row>
    <row r="45" spans="1:14">
      <c r="A45" s="2" t="s">
        <v>14</v>
      </c>
      <c r="B45" s="2" t="s">
        <v>15</v>
      </c>
      <c r="C45" s="4">
        <v>2613.08</v>
      </c>
      <c r="D45" s="4">
        <v>2613.08</v>
      </c>
      <c r="E45" s="6">
        <v>1051101626</v>
      </c>
      <c r="F45" s="8">
        <v>44384.539548611101</v>
      </c>
      <c r="G45" s="2" t="s">
        <v>16</v>
      </c>
      <c r="H45" s="6">
        <v>189</v>
      </c>
      <c r="I45" s="2" t="s">
        <v>17</v>
      </c>
      <c r="J45" s="2" t="s">
        <v>50</v>
      </c>
      <c r="K45" s="2" t="s">
        <v>51</v>
      </c>
      <c r="L45" s="2" t="s">
        <v>52</v>
      </c>
      <c r="M45" s="2" t="s">
        <v>17</v>
      </c>
      <c r="N45" s="2" t="s">
        <v>17</v>
      </c>
    </row>
    <row r="46" spans="1:14">
      <c r="B46" t="s">
        <v>24</v>
      </c>
      <c r="C46" s="12">
        <f>+C45</f>
        <v>2613.08</v>
      </c>
    </row>
    <row r="47" spans="1:14">
      <c r="B47" t="s">
        <v>25</v>
      </c>
    </row>
    <row r="48" spans="1:14">
      <c r="B48" t="s">
        <v>26</v>
      </c>
    </row>
    <row r="49" spans="2:2">
      <c r="B4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2021-06-15T12:50:41Z</dcterms:created>
  <dcterms:modified xsi:type="dcterms:W3CDTF">2022-01-24T17:25:35Z</dcterms:modified>
</cp:coreProperties>
</file>