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7 JULIO\PSE\"/>
    </mc:Choice>
  </mc:AlternateContent>
  <xr:revisionPtr revIDLastSave="0" documentId="13_ncr:1_{65C9111A-B010-40A7-B83D-593D5A1561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26" i="1"/>
  <c r="C25" i="1"/>
  <c r="C28" i="1" l="1"/>
  <c r="C37" i="1" s="1"/>
  <c r="C39" i="1" s="1"/>
</calcChain>
</file>

<file path=xl/sharedStrings.xml><?xml version="1.0" encoding="utf-8"?>
<sst xmlns="http://schemas.openxmlformats.org/spreadsheetml/2006/main" count="153" uniqueCount="40">
  <si>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</si>
  <si>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</si>
  <si>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</si>
  <si>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</si>
  <si>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</si>
  <si>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</si>
  <si>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</si>
  <si>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</si>
  <si>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</si>
  <si>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</si>
  <si>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</si>
  <si>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</si>
  <si>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PSE</t>
  </si>
  <si>
    <t>Paga</t>
  </si>
  <si>
    <t>Aprobada</t>
  </si>
  <si>
    <t/>
  </si>
  <si>
    <t>SOBRETASA NACIONAL AL ACPM DEL MES DE MAYO DE 2023</t>
  </si>
  <si>
    <t>SOBRETASA NACION MAYO 2023</t>
  </si>
  <si>
    <t>SOBRETASA ACPM MAYO 2023</t>
  </si>
  <si>
    <t>PAGO ACPM MAYO 2023</t>
  </si>
  <si>
    <t>PAGO SOBRETASA ACPM PERIODO GRAVABLE MAYO 2023</t>
  </si>
  <si>
    <t>SOBRETASA DIESEL ZEUSS</t>
  </si>
  <si>
    <t>RESOLUCION 1668</t>
  </si>
  <si>
    <t>SOBRETASA ACPM MAYO</t>
  </si>
  <si>
    <t>RECUPERACION DE COSTOS MAYO</t>
  </si>
  <si>
    <t>SB</t>
  </si>
  <si>
    <t>SA</t>
  </si>
  <si>
    <t>DB</t>
  </si>
  <si>
    <t>TTL</t>
  </si>
  <si>
    <t>INGRESO</t>
  </si>
  <si>
    <t>RESOLUCION1668</t>
  </si>
  <si>
    <t>SOBRETASA NACION JUNIO 2023</t>
  </si>
  <si>
    <t>RESOLUCION 3206</t>
  </si>
  <si>
    <t>SOBRETASA ACPM</t>
  </si>
  <si>
    <t>SOBRETASA NACIONAL AL ACPM DEL MES DE JUNIO DE 2023</t>
  </si>
  <si>
    <t>PAGO ACPM JUNIO 2023</t>
  </si>
  <si>
    <t>Sobretasa ACPM Junio2023</t>
  </si>
  <si>
    <t>Sobretasa ACPM PG JUNIO 2023</t>
  </si>
  <si>
    <t>SOBRETASA ACPM JUNIO 2023</t>
  </si>
  <si>
    <t xml:space="preserve">SOBRETASA ACPM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</si>
</sst>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Font="1" applyFill="1" applyBorder="1"/>
    <xf numFmtId="0" fontId="2" fillId="0" borderId="2" xfId="0" applyFont="1" applyBorder="1"/>
    <xf numFmtId="164" fontId="0" fillId="0" borderId="0" xfId="0" applyNumberFormat="1"/>
    <xf numFmtId="4" fontId="0" fillId="0" borderId="0" xfId="0" applyNumberFormat="1"/>
    <xf numFmtId="164" fontId="2" fillId="3" borderId="1" xfId="0" applyNumberFormat="1" applyFont="1" applyFill="1" applyBorder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2" fillId="4" borderId="0" xfId="0" applyFont="1" applyFill="1"/>
    <xf numFmtId="0" fontId="2" fillId="4" borderId="2" xfId="0" applyFont="1" applyFill="1" applyBorder="1"/>
    <xf numFmtId="164" fontId="2" fillId="4" borderId="0" xfId="0" applyNumberFormat="1" applyFont="1" applyFill="1"/>
    <xf numFmtId="165" fontId="2" fillId="4" borderId="0" xfId="0" applyNumberFormat="1" applyFont="1" applyFill="1"/>
    <xf numFmtId="166" fontId="2" fillId="4" borderId="0" xfId="0" applyNumberFormat="1" applyFont="1" applyFill="1"/>
    <xf numFmtId="0" fontId="0" fillId="4" borderId="0" xfId="0" applyFill="1"/>
    <xf numFmtId="0" fontId="0" fillId="0" borderId="3" xfId="0" applyBorder="1"/>
    <xf numFmtId="43" fontId="0" fillId="0" borderId="3" xfId="0" applyNumberFormat="1" applyBorder="1"/>
    <xf numFmtId="43" fontId="3" fillId="0" borderId="3" xfId="1" applyFont="1" applyBorder="1"/>
    <xf numFmtId="0" fontId="2" fillId="0" borderId="4" xfId="0" applyFont="1" applyBorder="1"/>
    <xf numFmtId="164" fontId="2" fillId="3" borderId="4" xfId="0" applyNumberFormat="1" applyFont="1" applyFill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6" fontId="2" fillId="0" borderId="4" xfId="0" applyNumberFormat="1" applyFont="1" applyBorder="1"/>
    <xf numFmtId="43" fontId="0" fillId="0" borderId="0" xfId="0" applyNumberFormat="1"/>
    <xf numFmtId="43" fontId="0" fillId="0" borderId="0" xfId="1" applyFont="1"/>
    <xf numFmtId="14" fontId="0" fillId="0" borderId="3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TESORO%20NACIONAL\BANCOS%20COMERCIALES\2023\06%20JUNIO\PSE\300700011426%20DTN%20-%20SOBRE%20TASA%20AL%20ACPM%20DE%20JUNIO%2002%20a%20JUNIO%2016.xlsx" TargetMode="External"/><Relationship Id="rId1" Type="http://schemas.openxmlformats.org/officeDocument/2006/relationships/externalLinkPath" Target="file:///Z:\TESORO%20NACIONAL\BANCOS%20COMERCIALES\2023\06%20JUNIO\PSE\300700011426%20DTN%20-%20SOBRE%20TASA%20AL%20ACPM%20DE%20JUNIO%2002%20a%20JUNIO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ura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F1" workbookViewId="0">
      <selection activeCell="L1" sqref="L1:L1048576"/>
    </sheetView>
  </sheetViews>
  <sheetFormatPr baseColWidth="10" defaultColWidth="9.1796875" defaultRowHeight="14.5"/>
  <cols>
    <col min="1" max="1" width="19.26953125" customWidth="1"/>
    <col min="2" max="2" width="9.453125" bestFit="1" customWidth="1"/>
    <col min="3" max="4" width="16.54296875" customWidth="1"/>
    <col min="5" max="5" width="13.7265625" bestFit="1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60" customWidth="1"/>
    <col min="11" max="11" width="20.54296875" customWidth="1"/>
    <col min="12" max="12" width="16.1796875" customWidth="1"/>
  </cols>
  <sheetData>
    <row r="1" spans="1:12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 t="s">
        <v>12</v>
      </c>
      <c r="B2" s="2" t="s">
        <v>13</v>
      </c>
      <c r="C2" s="4">
        <v>814171000</v>
      </c>
      <c r="D2" s="14">
        <v>814171000</v>
      </c>
      <c r="E2" s="6">
        <v>2135623283</v>
      </c>
      <c r="F2" s="8">
        <v>45091.3613541667</v>
      </c>
      <c r="G2" s="2" t="s">
        <v>14</v>
      </c>
      <c r="H2" s="6">
        <v>549</v>
      </c>
      <c r="I2" s="2" t="s">
        <v>15</v>
      </c>
      <c r="J2" s="2" t="s">
        <v>16</v>
      </c>
      <c r="K2" s="6">
        <v>0</v>
      </c>
      <c r="L2" s="2" t="s">
        <v>15</v>
      </c>
    </row>
    <row r="3" spans="1:12">
      <c r="A3" s="3" t="s">
        <v>12</v>
      </c>
      <c r="B3" s="3" t="s">
        <v>13</v>
      </c>
      <c r="C3" s="5">
        <v>421778000</v>
      </c>
      <c r="D3" s="14">
        <v>421778000</v>
      </c>
      <c r="E3" s="7">
        <v>2136107991</v>
      </c>
      <c r="F3" s="9">
        <v>45091.503287036998</v>
      </c>
      <c r="G3" s="3" t="s">
        <v>14</v>
      </c>
      <c r="H3" s="7">
        <v>550</v>
      </c>
      <c r="I3" s="3" t="s">
        <v>15</v>
      </c>
      <c r="J3" s="3" t="s">
        <v>17</v>
      </c>
      <c r="K3" s="7">
        <v>0</v>
      </c>
      <c r="L3" s="3" t="s">
        <v>15</v>
      </c>
    </row>
    <row r="4" spans="1:12">
      <c r="A4" s="2" t="s">
        <v>12</v>
      </c>
      <c r="B4" s="2" t="s">
        <v>13</v>
      </c>
      <c r="C4" s="4">
        <v>2522355000</v>
      </c>
      <c r="D4" s="14">
        <v>2522355000</v>
      </c>
      <c r="E4" s="6">
        <v>2138707156</v>
      </c>
      <c r="F4" s="8">
        <v>45092.612719907404</v>
      </c>
      <c r="G4" s="2" t="s">
        <v>14</v>
      </c>
      <c r="H4" s="6">
        <v>551</v>
      </c>
      <c r="I4" s="2" t="s">
        <v>15</v>
      </c>
      <c r="J4" s="2" t="s">
        <v>18</v>
      </c>
      <c r="K4" s="6">
        <v>138</v>
      </c>
      <c r="L4" s="2" t="s">
        <v>15</v>
      </c>
    </row>
    <row r="5" spans="1:12">
      <c r="A5" s="3" t="s">
        <v>12</v>
      </c>
      <c r="B5" s="3" t="s">
        <v>13</v>
      </c>
      <c r="C5" s="5">
        <v>776871000</v>
      </c>
      <c r="D5" s="5">
        <v>776871000</v>
      </c>
      <c r="E5" s="7">
        <v>2138986003</v>
      </c>
      <c r="F5" s="9">
        <v>45092.670543981498</v>
      </c>
      <c r="G5" s="3" t="s">
        <v>14</v>
      </c>
      <c r="H5" s="7">
        <v>553</v>
      </c>
      <c r="I5" s="3" t="s">
        <v>15</v>
      </c>
      <c r="J5" s="3" t="s">
        <v>19</v>
      </c>
      <c r="K5" s="7">
        <v>0</v>
      </c>
      <c r="L5" s="3" t="s">
        <v>15</v>
      </c>
    </row>
    <row r="6" spans="1:12">
      <c r="A6" s="2" t="s">
        <v>12</v>
      </c>
      <c r="B6" s="2" t="s">
        <v>13</v>
      </c>
      <c r="C6" s="4">
        <v>50169000</v>
      </c>
      <c r="D6" s="4">
        <v>50169000</v>
      </c>
      <c r="E6" s="6">
        <v>2139221319</v>
      </c>
      <c r="F6" s="8">
        <v>45092.721099536997</v>
      </c>
      <c r="G6" s="2" t="s">
        <v>14</v>
      </c>
      <c r="H6" s="6">
        <v>554</v>
      </c>
      <c r="I6" s="2" t="s">
        <v>15</v>
      </c>
      <c r="J6" s="2" t="s">
        <v>20</v>
      </c>
      <c r="K6" s="6">
        <v>138</v>
      </c>
      <c r="L6" s="2" t="s">
        <v>15</v>
      </c>
    </row>
    <row r="7" spans="1:12">
      <c r="A7" s="3" t="s">
        <v>12</v>
      </c>
      <c r="B7" s="3" t="s">
        <v>13</v>
      </c>
      <c r="C7" s="5">
        <v>2098071000</v>
      </c>
      <c r="D7" s="5">
        <v>2098071000</v>
      </c>
      <c r="E7" s="7">
        <v>2140600961</v>
      </c>
      <c r="F7" s="9">
        <v>45093.400439814803</v>
      </c>
      <c r="G7" s="3" t="s">
        <v>14</v>
      </c>
      <c r="H7" s="7">
        <v>555</v>
      </c>
      <c r="I7" s="3" t="s">
        <v>15</v>
      </c>
      <c r="J7" s="3" t="s">
        <v>21</v>
      </c>
      <c r="K7" s="7">
        <v>0</v>
      </c>
      <c r="L7" s="3" t="s">
        <v>15</v>
      </c>
    </row>
    <row r="8" spans="1:12">
      <c r="A8" s="2" t="s">
        <v>12</v>
      </c>
      <c r="B8" s="2" t="s">
        <v>13</v>
      </c>
      <c r="C8" s="4">
        <v>39768000</v>
      </c>
      <c r="D8" s="4">
        <v>39768000</v>
      </c>
      <c r="E8" s="6">
        <v>2140740236</v>
      </c>
      <c r="F8" s="8">
        <v>45093.434652777803</v>
      </c>
      <c r="G8" s="2" t="s">
        <v>14</v>
      </c>
      <c r="H8" s="6">
        <v>556</v>
      </c>
      <c r="I8" s="2" t="s">
        <v>15</v>
      </c>
      <c r="J8" s="2" t="s">
        <v>22</v>
      </c>
      <c r="K8" s="6">
        <v>0</v>
      </c>
      <c r="L8" s="2" t="s">
        <v>15</v>
      </c>
    </row>
    <row r="9" spans="1:12">
      <c r="A9" s="3" t="s">
        <v>12</v>
      </c>
      <c r="B9" s="3" t="s">
        <v>13</v>
      </c>
      <c r="C9" s="5">
        <v>246726000</v>
      </c>
      <c r="D9" s="5">
        <v>246726000</v>
      </c>
      <c r="E9" s="7">
        <v>2140757416</v>
      </c>
      <c r="F9" s="9">
        <v>45093.438587962999</v>
      </c>
      <c r="G9" s="3" t="s">
        <v>14</v>
      </c>
      <c r="H9" s="7">
        <v>557</v>
      </c>
      <c r="I9" s="3" t="s">
        <v>15</v>
      </c>
      <c r="J9" s="3" t="s">
        <v>23</v>
      </c>
      <c r="K9" s="7">
        <v>0</v>
      </c>
      <c r="L9" s="3" t="s">
        <v>15</v>
      </c>
    </row>
    <row r="10" spans="1:12">
      <c r="A10" s="2" t="s">
        <v>12</v>
      </c>
      <c r="B10" s="2" t="s">
        <v>13</v>
      </c>
      <c r="C10" s="4">
        <v>6474111</v>
      </c>
      <c r="D10" s="4">
        <v>6474111</v>
      </c>
      <c r="E10" s="6">
        <v>2140777161</v>
      </c>
      <c r="F10" s="8">
        <v>45093.443113425899</v>
      </c>
      <c r="G10" s="2" t="s">
        <v>14</v>
      </c>
      <c r="H10" s="6">
        <v>558</v>
      </c>
      <c r="I10" s="2" t="s">
        <v>15</v>
      </c>
      <c r="J10" s="2" t="s">
        <v>24</v>
      </c>
      <c r="K10" s="6">
        <v>217</v>
      </c>
      <c r="L10" s="2" t="s">
        <v>15</v>
      </c>
    </row>
    <row r="11" spans="1:12" s="24" customFormat="1">
      <c r="A11" s="19"/>
      <c r="B11" s="20" t="s">
        <v>29</v>
      </c>
      <c r="C11" s="21">
        <v>403288000</v>
      </c>
      <c r="D11" s="21"/>
      <c r="E11" s="22"/>
      <c r="F11" s="23">
        <v>45091</v>
      </c>
      <c r="G11" s="19"/>
      <c r="H11" s="22"/>
      <c r="I11" s="19"/>
      <c r="J11" s="19"/>
      <c r="K11" s="22"/>
      <c r="L11" s="19"/>
    </row>
    <row r="12" spans="1:12">
      <c r="A12" s="2" t="s">
        <v>12</v>
      </c>
      <c r="B12" s="2" t="s">
        <v>13</v>
      </c>
      <c r="C12" s="4">
        <v>30600</v>
      </c>
      <c r="D12" s="4">
        <v>30600</v>
      </c>
      <c r="E12" s="6">
        <v>1038659</v>
      </c>
      <c r="F12" s="8">
        <v>45098.419097222199</v>
      </c>
      <c r="G12" s="2" t="s">
        <v>14</v>
      </c>
      <c r="H12" s="6">
        <v>559</v>
      </c>
      <c r="I12" s="2" t="s">
        <v>15</v>
      </c>
      <c r="J12" s="2" t="s">
        <v>30</v>
      </c>
      <c r="K12" s="6">
        <v>0</v>
      </c>
      <c r="L12" s="2" t="s">
        <v>15</v>
      </c>
    </row>
    <row r="13" spans="1:12">
      <c r="A13" s="15"/>
      <c r="B13" s="11" t="s">
        <v>29</v>
      </c>
      <c r="C13" s="16">
        <v>305663000</v>
      </c>
      <c r="D13" s="16"/>
      <c r="E13" s="17"/>
      <c r="F13" s="18">
        <v>45097</v>
      </c>
      <c r="G13" s="15"/>
      <c r="H13" s="17"/>
      <c r="I13" s="15"/>
      <c r="J13" s="15"/>
      <c r="K13" s="17"/>
      <c r="L13" s="15"/>
    </row>
    <row r="14" spans="1:12">
      <c r="A14" s="15"/>
      <c r="B14" s="11" t="s">
        <v>29</v>
      </c>
      <c r="C14" s="16">
        <v>14000</v>
      </c>
      <c r="D14" s="16"/>
      <c r="E14" s="17"/>
      <c r="F14" s="18">
        <v>45097</v>
      </c>
      <c r="G14" s="15"/>
      <c r="H14" s="17"/>
      <c r="I14" s="15"/>
      <c r="J14" s="15"/>
      <c r="K14" s="17"/>
      <c r="L14" s="15"/>
    </row>
    <row r="15" spans="1:12">
      <c r="B15" s="10" t="s">
        <v>25</v>
      </c>
      <c r="C15" s="12">
        <v>305707600</v>
      </c>
      <c r="D15">
        <v>305707600</v>
      </c>
    </row>
    <row r="16" spans="1:12">
      <c r="B16" s="11" t="s">
        <v>26</v>
      </c>
      <c r="C16" s="13">
        <v>2391039111</v>
      </c>
    </row>
    <row r="17" spans="1:12">
      <c r="B17" s="10" t="s">
        <v>27</v>
      </c>
      <c r="C17">
        <v>2696746711</v>
      </c>
    </row>
    <row r="18" spans="1:12">
      <c r="B18" s="11" t="s">
        <v>28</v>
      </c>
      <c r="C18" s="13">
        <v>0</v>
      </c>
    </row>
    <row r="19" spans="1:12">
      <c r="A19" s="25"/>
      <c r="B19" s="25"/>
      <c r="C19" s="26">
        <v>264406000</v>
      </c>
      <c r="D19" s="27"/>
      <c r="E19" s="27"/>
      <c r="F19" s="35">
        <v>45119</v>
      </c>
      <c r="G19" s="25"/>
      <c r="H19" s="25"/>
      <c r="I19" s="25"/>
      <c r="J19" s="25"/>
      <c r="K19" s="25">
        <v>138</v>
      </c>
      <c r="L19" s="25"/>
    </row>
    <row r="20" spans="1:12">
      <c r="A20" s="28" t="s">
        <v>12</v>
      </c>
      <c r="B20" s="28" t="s">
        <v>13</v>
      </c>
      <c r="C20" s="29">
        <v>368937000</v>
      </c>
      <c r="D20" s="30">
        <v>368937000</v>
      </c>
      <c r="E20" s="31">
        <v>42113140</v>
      </c>
      <c r="F20" s="32">
        <v>45119.4942592593</v>
      </c>
      <c r="G20" s="28" t="s">
        <v>14</v>
      </c>
      <c r="H20" s="31">
        <v>561</v>
      </c>
      <c r="I20" s="28" t="s">
        <v>15</v>
      </c>
      <c r="J20" s="28" t="s">
        <v>31</v>
      </c>
      <c r="K20" s="31">
        <v>138</v>
      </c>
      <c r="L20" s="28" t="s">
        <v>15</v>
      </c>
    </row>
    <row r="21" spans="1:12">
      <c r="A21" s="3" t="s">
        <v>12</v>
      </c>
      <c r="B21" s="3" t="s">
        <v>13</v>
      </c>
      <c r="C21" s="5">
        <v>39798600</v>
      </c>
      <c r="D21" s="5">
        <v>39798600</v>
      </c>
      <c r="E21" s="7">
        <v>46136999</v>
      </c>
      <c r="F21" s="9">
        <v>45121.543923611098</v>
      </c>
      <c r="G21" s="3" t="s">
        <v>14</v>
      </c>
      <c r="H21" s="7">
        <v>562</v>
      </c>
      <c r="I21" s="3" t="s">
        <v>15</v>
      </c>
      <c r="J21" s="3" t="s">
        <v>32</v>
      </c>
      <c r="K21" s="6">
        <v>138</v>
      </c>
      <c r="L21" s="3" t="s">
        <v>15</v>
      </c>
    </row>
    <row r="22" spans="1:12">
      <c r="A22" s="2" t="s">
        <v>12</v>
      </c>
      <c r="B22" s="2" t="s">
        <v>13</v>
      </c>
      <c r="C22" s="4">
        <v>243838000</v>
      </c>
      <c r="D22" s="4">
        <v>243838000</v>
      </c>
      <c r="E22" s="6">
        <v>46151067</v>
      </c>
      <c r="F22" s="8">
        <v>45121.548055555599</v>
      </c>
      <c r="G22" s="2" t="s">
        <v>14</v>
      </c>
      <c r="H22" s="6">
        <v>563</v>
      </c>
      <c r="I22" s="2" t="s">
        <v>15</v>
      </c>
      <c r="J22" s="2" t="s">
        <v>33</v>
      </c>
      <c r="K22" s="6">
        <v>138</v>
      </c>
      <c r="L22" s="2" t="s">
        <v>15</v>
      </c>
    </row>
    <row r="23" spans="1:12">
      <c r="A23" s="3" t="s">
        <v>12</v>
      </c>
      <c r="B23" s="3" t="s">
        <v>13</v>
      </c>
      <c r="C23" s="5">
        <v>746419000</v>
      </c>
      <c r="D23" s="5">
        <v>746419000</v>
      </c>
      <c r="E23" s="7">
        <v>46297201</v>
      </c>
      <c r="F23" s="9">
        <v>45121.589120370401</v>
      </c>
      <c r="G23" s="3" t="s">
        <v>14</v>
      </c>
      <c r="H23" s="7">
        <v>564</v>
      </c>
      <c r="I23" s="3" t="s">
        <v>15</v>
      </c>
      <c r="J23" s="3" t="s">
        <v>34</v>
      </c>
      <c r="K23" s="6">
        <v>138</v>
      </c>
      <c r="L23" s="3" t="s">
        <v>15</v>
      </c>
    </row>
    <row r="24" spans="1:12">
      <c r="A24" s="2" t="s">
        <v>12</v>
      </c>
      <c r="B24" s="2" t="s">
        <v>13</v>
      </c>
      <c r="C24" s="4">
        <v>688653000</v>
      </c>
      <c r="D24" s="4">
        <v>688653000</v>
      </c>
      <c r="E24" s="6">
        <v>46409124</v>
      </c>
      <c r="F24" s="8">
        <v>45121.617013888899</v>
      </c>
      <c r="G24" s="2" t="s">
        <v>14</v>
      </c>
      <c r="H24" s="6">
        <v>565</v>
      </c>
      <c r="I24" s="2" t="s">
        <v>15</v>
      </c>
      <c r="J24" s="2" t="s">
        <v>35</v>
      </c>
      <c r="K24" s="6">
        <v>138</v>
      </c>
      <c r="L24" s="2" t="s">
        <v>15</v>
      </c>
    </row>
    <row r="25" spans="1:12">
      <c r="B25" s="11" t="s">
        <v>25</v>
      </c>
      <c r="C25" s="12">
        <f>SUM(C19:C24)</f>
        <v>2352051600</v>
      </c>
    </row>
    <row r="26" spans="1:12">
      <c r="B26" s="10" t="s">
        <v>26</v>
      </c>
      <c r="C26" s="33">
        <f>+[1]Facturas!C81</f>
        <v>0</v>
      </c>
    </row>
    <row r="27" spans="1:12">
      <c r="B27" s="11" t="s">
        <v>27</v>
      </c>
      <c r="C27" s="34">
        <v>633343000</v>
      </c>
    </row>
    <row r="28" spans="1:12">
      <c r="B28" s="10" t="s">
        <v>28</v>
      </c>
      <c r="C28" s="33">
        <f>+C25+C26-C27</f>
        <v>1718708600</v>
      </c>
    </row>
    <row r="29" spans="1:12">
      <c r="A29" s="36" t="s">
        <v>12</v>
      </c>
      <c r="B29" s="36" t="s">
        <v>13</v>
      </c>
      <c r="C29" s="37">
        <v>1983789000</v>
      </c>
      <c r="D29" s="37">
        <v>1983789000</v>
      </c>
      <c r="E29" s="38">
        <v>50503971</v>
      </c>
      <c r="F29" s="39">
        <v>45124.353912036997</v>
      </c>
      <c r="G29" s="36" t="s">
        <v>14</v>
      </c>
      <c r="H29" s="38">
        <v>566</v>
      </c>
      <c r="I29" s="36" t="s">
        <v>15</v>
      </c>
      <c r="J29" s="36" t="s">
        <v>21</v>
      </c>
      <c r="K29" s="38">
        <v>138</v>
      </c>
      <c r="L29" s="36" t="s">
        <v>15</v>
      </c>
    </row>
    <row r="30" spans="1:12">
      <c r="A30" s="36"/>
      <c r="B30" s="36"/>
      <c r="C30" s="37">
        <v>129852000</v>
      </c>
      <c r="D30" s="37"/>
      <c r="E30" s="38"/>
      <c r="F30" s="39">
        <v>45124</v>
      </c>
      <c r="G30" s="36"/>
      <c r="H30" s="38"/>
      <c r="I30" s="36"/>
      <c r="J30" s="36"/>
      <c r="K30" s="38">
        <v>138</v>
      </c>
      <c r="L30" s="36"/>
    </row>
    <row r="31" spans="1:12">
      <c r="A31" s="40" t="s">
        <v>12</v>
      </c>
      <c r="B31" s="40" t="s">
        <v>13</v>
      </c>
      <c r="C31" s="41">
        <v>71745000</v>
      </c>
      <c r="D31" s="41">
        <v>71745000</v>
      </c>
      <c r="E31" s="42">
        <v>51893890</v>
      </c>
      <c r="F31" s="43">
        <v>45124.713495370401</v>
      </c>
      <c r="G31" s="40" t="s">
        <v>14</v>
      </c>
      <c r="H31" s="42">
        <v>567</v>
      </c>
      <c r="I31" s="40" t="s">
        <v>15</v>
      </c>
      <c r="J31" s="40" t="s">
        <v>36</v>
      </c>
      <c r="K31" s="42">
        <v>138</v>
      </c>
      <c r="L31" s="40" t="s">
        <v>15</v>
      </c>
    </row>
    <row r="32" spans="1:12">
      <c r="A32" s="36" t="s">
        <v>12</v>
      </c>
      <c r="B32" s="36" t="s">
        <v>13</v>
      </c>
      <c r="C32" s="37">
        <v>2375577000</v>
      </c>
      <c r="D32" s="37">
        <v>2375577000</v>
      </c>
      <c r="E32" s="38">
        <v>53286192</v>
      </c>
      <c r="F32" s="39">
        <v>45125.487361111103</v>
      </c>
      <c r="G32" s="36" t="s">
        <v>14</v>
      </c>
      <c r="H32" s="38">
        <v>568</v>
      </c>
      <c r="I32" s="36" t="s">
        <v>15</v>
      </c>
      <c r="J32" s="36" t="s">
        <v>37</v>
      </c>
      <c r="K32" s="38">
        <v>138</v>
      </c>
      <c r="L32" s="36" t="s">
        <v>15</v>
      </c>
    </row>
    <row r="33" spans="1:12">
      <c r="A33" s="40" t="s">
        <v>12</v>
      </c>
      <c r="B33" s="40" t="s">
        <v>13</v>
      </c>
      <c r="C33" s="41">
        <v>255000000</v>
      </c>
      <c r="D33" s="41">
        <v>255000000</v>
      </c>
      <c r="E33" s="42">
        <v>53883982</v>
      </c>
      <c r="F33" s="43">
        <v>45125.663738425901</v>
      </c>
      <c r="G33" s="40" t="s">
        <v>14</v>
      </c>
      <c r="H33" s="42">
        <v>569</v>
      </c>
      <c r="I33" s="40" t="s">
        <v>15</v>
      </c>
      <c r="J33" s="40" t="s">
        <v>38</v>
      </c>
      <c r="K33" s="42">
        <v>138</v>
      </c>
      <c r="L33" s="40" t="s">
        <v>15</v>
      </c>
    </row>
    <row r="34" spans="1:12">
      <c r="A34" s="36" t="s">
        <v>12</v>
      </c>
      <c r="B34" s="36" t="s">
        <v>13</v>
      </c>
      <c r="C34" s="37">
        <v>16401000</v>
      </c>
      <c r="D34" s="37">
        <v>16401000</v>
      </c>
      <c r="E34" s="38">
        <v>53904059</v>
      </c>
      <c r="F34" s="39">
        <v>45125.669398148202</v>
      </c>
      <c r="G34" s="36" t="s">
        <v>14</v>
      </c>
      <c r="H34" s="38">
        <v>571</v>
      </c>
      <c r="I34" s="36" t="s">
        <v>15</v>
      </c>
      <c r="J34" s="36" t="s">
        <v>38</v>
      </c>
      <c r="K34" s="38">
        <v>138</v>
      </c>
      <c r="L34" s="36" t="s">
        <v>15</v>
      </c>
    </row>
    <row r="35" spans="1:12">
      <c r="A35" s="44" t="s">
        <v>12</v>
      </c>
      <c r="B35" s="44" t="s">
        <v>13</v>
      </c>
      <c r="C35" s="45">
        <v>265726000</v>
      </c>
      <c r="D35" s="45">
        <v>265726000</v>
      </c>
      <c r="E35" s="46">
        <v>58984147</v>
      </c>
      <c r="F35" s="47">
        <v>45128.679988425902</v>
      </c>
      <c r="G35" s="44" t="s">
        <v>14</v>
      </c>
      <c r="H35" s="46">
        <v>572</v>
      </c>
      <c r="I35" s="44" t="s">
        <v>15</v>
      </c>
      <c r="J35" s="44" t="s">
        <v>39</v>
      </c>
      <c r="K35" s="46">
        <v>138</v>
      </c>
      <c r="L35" s="44" t="s">
        <v>15</v>
      </c>
    </row>
    <row r="36" spans="1:12">
      <c r="B36" s="11" t="s">
        <v>25</v>
      </c>
      <c r="C36" s="12">
        <f>SUM(C29:C35)</f>
        <v>5098090000</v>
      </c>
    </row>
    <row r="37" spans="1:12">
      <c r="B37" s="10" t="s">
        <v>26</v>
      </c>
      <c r="C37" s="33">
        <f>+C28</f>
        <v>1718708600</v>
      </c>
    </row>
    <row r="38" spans="1:12">
      <c r="B38" s="11" t="s">
        <v>27</v>
      </c>
      <c r="C38" s="34">
        <v>6551072600</v>
      </c>
    </row>
    <row r="39" spans="1:12">
      <c r="B39" s="10" t="s">
        <v>28</v>
      </c>
      <c r="C39" s="33">
        <f>+C36+C37-C38</f>
        <v>265726000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2023-06-20T13:52:32Z</dcterms:created>
  <dcterms:modified xsi:type="dcterms:W3CDTF">2023-11-10T13:53:30Z</dcterms:modified>
</cp:coreProperties>
</file>