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" sheetId="2" r:id="rId2"/>
  </sheets>
  <definedNames>
    <definedName name="_xlnm._FilterDatabase" localSheetId="0" hidden="1">Facturas!$A$1:$O$90</definedName>
  </definedNames>
  <calcPr calcId="162913"/>
</workbook>
</file>

<file path=xl/calcChain.xml><?xml version="1.0" encoding="utf-8"?>
<calcChain xmlns="http://schemas.openxmlformats.org/spreadsheetml/2006/main">
  <c r="G4" i="2" l="1"/>
  <c r="C60" i="1"/>
  <c r="C14" i="2" l="1"/>
  <c r="B9" i="2"/>
  <c r="C49" i="1"/>
  <c r="B3" i="2" l="1"/>
  <c r="C35" i="1"/>
  <c r="C24" i="1" l="1"/>
  <c r="C23" i="1"/>
  <c r="C26" i="1" l="1"/>
  <c r="C36" i="1" s="1"/>
  <c r="C38" i="1" s="1"/>
  <c r="C50" i="1" s="1"/>
  <c r="C52" i="1" s="1"/>
  <c r="C61" i="1" s="1"/>
  <c r="C63" i="1" s="1"/>
</calcChain>
</file>

<file path=xl/sharedStrings.xml><?xml version="1.0" encoding="utf-8"?>
<sst xmlns="http://schemas.openxmlformats.org/spreadsheetml/2006/main" count="465" uniqueCount="88">
  <si>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</si>
  <si>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</si>
  <si>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</si>
  <si>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</si>
  <si>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</si>
  <si>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</si>
  <si>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</si>
  <si>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</si>
  <si>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</si>
  <si>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</si>
  <si>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</si>
  <si>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</si>
  <si>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</si>
  <si>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</si>
  <si>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</si>
  <si>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</si>
  <si>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</si>
  <si>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</si>
  <si>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intereses seguridad social</t>
  </si>
  <si>
    <t>280</t>
  </si>
  <si>
    <t>Óscar Andrés Narváez Molina</t>
  </si>
  <si>
    <t>ACREE SUJ DEVOL SENTEN 2207 CANDIDO HERMINSUL HERNANDEZ R CC 7.489.991</t>
  </si>
  <si>
    <t>287</t>
  </si>
  <si>
    <t>FISCALIA GENERAL DE LA NACION</t>
  </si>
  <si>
    <t>ACREE SUJ DEVOL SENTEN 2320 EUCLIDES VALENCIA PALACIOS (QEPD) CC 1.587.202</t>
  </si>
  <si>
    <t>CONSTITUC VALORES RECONOCIDOS A DOS EXFUNCIONARIOS FALLECIDOS</t>
  </si>
  <si>
    <t>275</t>
  </si>
  <si>
    <t>PROCURADURÍA GENERAL DE LA NACIÓN</t>
  </si>
  <si>
    <t>TTL</t>
  </si>
  <si>
    <t>Popular ACH Enero 2021</t>
  </si>
  <si>
    <t>170</t>
  </si>
  <si>
    <t>casur</t>
  </si>
  <si>
    <t>Popular MASIVO Enero 2021</t>
  </si>
  <si>
    <t>Popular EMBARGOS Enero 2021</t>
  </si>
  <si>
    <t>CASUR</t>
  </si>
  <si>
    <t>Embargos Mínima Cuantía Febrero 2021</t>
  </si>
  <si>
    <t>BBVA Enero 2021</t>
  </si>
  <si>
    <t>Agrario Telegráficos Enero 2021</t>
  </si>
  <si>
    <t>CAJA DE SUELDOS DE RETIRO DE LA POLICIA NACIONAL</t>
  </si>
  <si>
    <t>Agrario Conciliaciones Enero 2021</t>
  </si>
  <si>
    <t>Incon Fallecidos ID.651440 popular</t>
  </si>
  <si>
    <t>Incon Fallecidos ID.646705 popular</t>
  </si>
  <si>
    <t>Incon Fallecidos ID.647067 popular</t>
  </si>
  <si>
    <t>Incon Fallecidos ID.647068 popular</t>
  </si>
  <si>
    <t>Incon Fallecidos ID.651432 popular</t>
  </si>
  <si>
    <t>Incon Fallecidos ID.651434 popular</t>
  </si>
  <si>
    <t>Incon Fallecidos ID.651439 popular</t>
  </si>
  <si>
    <t>Incon Fallecidos ID.651433 popular</t>
  </si>
  <si>
    <t>SB</t>
  </si>
  <si>
    <t>SA</t>
  </si>
  <si>
    <t>DB</t>
  </si>
  <si>
    <t xml:space="preserve">NO CUMPLE CON LA ESTRUCTURA DE 3 DIGITOS QUEDA CON PORTAFOLIO CERO (000) </t>
  </si>
  <si>
    <t>POR EL HORARIO SE CARGARA EL PROXIMO DIA HABIL</t>
  </si>
  <si>
    <t>Popular ACH Marzo 2021 id. 652113</t>
  </si>
  <si>
    <t>Popular MASIVO Marzo 2021 id. 652113</t>
  </si>
  <si>
    <t>Popular Embargos Marzo 2021 id. 652113</t>
  </si>
  <si>
    <t>BBVA Marzo id. 652113</t>
  </si>
  <si>
    <t>BBVA MASIVOS Marzo id. 652113</t>
  </si>
  <si>
    <t>Agrario TELEGRAFICOS Marzo</t>
  </si>
  <si>
    <t>Embagos Minima Cuantia Abril 2021 id. 652113</t>
  </si>
  <si>
    <t>Agrario CONCILIACIONES Marzo 2021</t>
  </si>
  <si>
    <t>ACREE SUJ A DEVOL NOM JUN/21 SECC BTÁ ALVARO HERNANDO GARCIA VELASQUEZ</t>
  </si>
  <si>
    <t>ACREE SUJ A DEVOL NOM JUN/21 SECC BTÁ ESTHER JULIA ORJUELA P QEPD</t>
  </si>
  <si>
    <t>ACREE SUJ A DEVOL NOM JUN/21 SECC BTÁ ASTRID MARIA SANCHEZ R QEPD</t>
  </si>
  <si>
    <t>ACREE SUJ A DEVOL NOM JUN/21 SECC BTÁ CLAUDIA LUCILA VEGA V QEPD</t>
  </si>
  <si>
    <t>ACREE SUJ A DEVOL NOM JUN/21 SECC BTÁ CESAR AUGUSTO ACOSTA G QEPD</t>
  </si>
  <si>
    <t>ACREE SUJ A DEVOL NOM JUN/21 SECC BTÁ JOAN MAURICIO PAZ CORAL QEPD</t>
  </si>
  <si>
    <t>ACREE SUJ DEVOL X SENTENCIA RES 2764 INGRID SORAYA JIMENEZ MIGUEZ CC 51.737.072</t>
  </si>
  <si>
    <t>ACREE SUJ DEVOL X SENT RES2764 A FAVOR INGRID SORAYA JIMENEZ MIGUEZ CC 51737072</t>
  </si>
  <si>
    <t>ACREE SUJ DEVOL X SENTENCIA RES 2764 INGRID SORAYA JIMENEZ MIGUEZ CC51.737.072</t>
  </si>
  <si>
    <t>Acreedores Ferney Hernandez  $750.000 y Waldi Lopez de $160.000</t>
  </si>
  <si>
    <t>402</t>
  </si>
  <si>
    <t>ARN</t>
  </si>
  <si>
    <t xml:space="preserve">Prima semestral 2021 ex servidora MIRNA LUZ BERTEL BEHAINE CC 64.551.466 QEPD - </t>
  </si>
  <si>
    <t>MIRNA LUZ BERTEL BEHAINE QEPD</t>
  </si>
  <si>
    <t>ACREE SUJ DEVOL ALVARO H GARCIA VELASQUEZ CC19283437 NOM PRIMA SECS BTA</t>
  </si>
  <si>
    <t>ACREE SUJ DEVOL ANA ELISA PULIDO CC39634378 QEPD NOMPRIMA SECC BTA</t>
  </si>
  <si>
    <t>DEVOLUCION REND. FINA.FNR32186</t>
  </si>
  <si>
    <t>106</t>
  </si>
  <si>
    <t>GOBERNACIÓN DEL MAGDALENA</t>
  </si>
  <si>
    <t>ACREE SUJ DEVOL ESTHER JULIA ORJUELA CC39696528 QEPD NOMPRIMA SECC BTA</t>
  </si>
  <si>
    <t>ACREE SUJ DEVOL CLAUDIA LUCILA VEGA V CC5203094 QEPD NOMPRIMA SECC BTA</t>
  </si>
  <si>
    <t>DEVOLUCION REND. FINA.FNR32749</t>
  </si>
  <si>
    <t>PGOACUERDO CONDENA JUDICIAL 2014-01353</t>
  </si>
  <si>
    <t>426</t>
  </si>
  <si>
    <t>FONDO MIXTO PARA LA PROMOCION DEL DEPORTE</t>
  </si>
  <si>
    <t>ACREE SUJ DEVOL NOMPER JUL NIV CEN LEONEL F ONOFRE E CC 2999846 QEPD</t>
  </si>
  <si>
    <t>ACREE SUJ DEVOL NOMPER JUL EDISSON Y RIAÑO P CC 80218415 QEPD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</si>
</sst>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39" fontId="4" fillId="4" borderId="3" xfId="1" applyNumberFormat="1" applyFont="1" applyFill="1" applyBorder="1"/>
    <xf numFmtId="164" fontId="0" fillId="0" borderId="0" xfId="0" applyNumberFormat="1" applyFont="1"/>
    <xf numFmtId="0" fontId="0" fillId="5" borderId="0" xfId="0" applyNumberFormat="1" applyFont="1" applyFill="1"/>
    <xf numFmtId="43" fontId="0" fillId="0" borderId="0" xfId="1" applyFont="1"/>
    <xf numFmtId="43" fontId="0" fillId="6" borderId="0" xfId="1" applyFont="1" applyFill="1"/>
    <xf numFmtId="0" fontId="3" fillId="0" borderId="0" xfId="0" applyNumberFormat="1" applyFont="1"/>
    <xf numFmtId="164" fontId="2" fillId="6" borderId="1" xfId="0" applyNumberFormat="1" applyFont="1" applyFill="1" applyBorder="1"/>
    <xf numFmtId="43" fontId="0" fillId="3" borderId="0" xfId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90</xdr:row>
      <xdr:rowOff>114300</xdr:rowOff>
    </xdr:from>
    <xdr:to>
      <xdr:col>9</xdr:col>
      <xdr:colOff>341898</xdr:colOff>
      <xdr:row>99</xdr:row>
      <xdr:rowOff>171229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58293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4" customWidth="1"/>
    <col min="11" max="11" width="20.5703125" customWidth="1"/>
    <col min="12" max="12" width="41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28</v>
      </c>
      <c r="C2" s="11">
        <v>11082574</v>
      </c>
    </row>
    <row r="3" spans="1:14" s="16" customFormat="1">
      <c r="A3" s="12" t="s">
        <v>14</v>
      </c>
      <c r="B3" s="12" t="s">
        <v>15</v>
      </c>
      <c r="C3" s="13">
        <v>31771200</v>
      </c>
      <c r="D3" s="13">
        <v>31771200</v>
      </c>
      <c r="E3" s="14">
        <v>1004282828</v>
      </c>
      <c r="F3" s="15">
        <v>44344.611250000002</v>
      </c>
      <c r="G3" s="12" t="s">
        <v>16</v>
      </c>
      <c r="H3" s="14">
        <v>353</v>
      </c>
      <c r="I3" s="12" t="s">
        <v>17</v>
      </c>
      <c r="J3" s="12" t="s">
        <v>29</v>
      </c>
      <c r="K3" s="12" t="s">
        <v>30</v>
      </c>
      <c r="L3" s="12" t="s">
        <v>31</v>
      </c>
      <c r="M3" s="12" t="s">
        <v>17</v>
      </c>
      <c r="N3" s="12" t="s">
        <v>17</v>
      </c>
    </row>
    <row r="4" spans="1:14" s="16" customFormat="1">
      <c r="A4" s="12" t="s">
        <v>14</v>
      </c>
      <c r="B4" s="12" t="s">
        <v>15</v>
      </c>
      <c r="C4" s="13">
        <v>21265817</v>
      </c>
      <c r="D4" s="13">
        <v>21265817</v>
      </c>
      <c r="E4" s="14">
        <v>1004327595</v>
      </c>
      <c r="F4" s="15">
        <v>44344.628668981502</v>
      </c>
      <c r="G4" s="12" t="s">
        <v>16</v>
      </c>
      <c r="H4" s="14">
        <v>354</v>
      </c>
      <c r="I4" s="12" t="s">
        <v>17</v>
      </c>
      <c r="J4" s="12" t="s">
        <v>32</v>
      </c>
      <c r="K4" s="12" t="s">
        <v>30</v>
      </c>
      <c r="L4" s="12" t="s">
        <v>31</v>
      </c>
      <c r="M4" s="12" t="s">
        <v>17</v>
      </c>
      <c r="N4" s="12" t="s">
        <v>17</v>
      </c>
    </row>
    <row r="5" spans="1:14" s="16" customFormat="1">
      <c r="A5" s="12" t="s">
        <v>14</v>
      </c>
      <c r="B5" s="12" t="s">
        <v>15</v>
      </c>
      <c r="C5" s="13">
        <v>2903748</v>
      </c>
      <c r="D5" s="13">
        <v>2903748</v>
      </c>
      <c r="E5" s="14">
        <v>1004338876</v>
      </c>
      <c r="F5" s="15">
        <v>44344.633020833302</v>
      </c>
      <c r="G5" s="12" t="s">
        <v>16</v>
      </c>
      <c r="H5" s="14">
        <v>355</v>
      </c>
      <c r="I5" s="12" t="s">
        <v>17</v>
      </c>
      <c r="J5" s="12" t="s">
        <v>33</v>
      </c>
      <c r="K5" s="12" t="s">
        <v>30</v>
      </c>
      <c r="L5" s="12" t="s">
        <v>34</v>
      </c>
      <c r="M5" s="12" t="s">
        <v>17</v>
      </c>
      <c r="N5" s="12" t="s">
        <v>17</v>
      </c>
    </row>
    <row r="6" spans="1:14" s="16" customFormat="1">
      <c r="A6" s="12" t="s">
        <v>14</v>
      </c>
      <c r="B6" s="12" t="s">
        <v>15</v>
      </c>
      <c r="C6" s="13">
        <v>103634</v>
      </c>
      <c r="D6" s="13">
        <v>103634</v>
      </c>
      <c r="E6" s="14">
        <v>1004349491</v>
      </c>
      <c r="F6" s="15">
        <v>44344.636990740699</v>
      </c>
      <c r="G6" s="12" t="s">
        <v>16</v>
      </c>
      <c r="H6" s="14">
        <v>356</v>
      </c>
      <c r="I6" s="12" t="s">
        <v>17</v>
      </c>
      <c r="J6" s="12" t="s">
        <v>35</v>
      </c>
      <c r="K6" s="12" t="s">
        <v>30</v>
      </c>
      <c r="L6" s="12" t="s">
        <v>34</v>
      </c>
      <c r="M6" s="12" t="s">
        <v>17</v>
      </c>
      <c r="N6" s="12" t="s">
        <v>17</v>
      </c>
    </row>
    <row r="7" spans="1:14" s="16" customFormat="1">
      <c r="A7" s="12" t="s">
        <v>14</v>
      </c>
      <c r="B7" s="12" t="s">
        <v>15</v>
      </c>
      <c r="C7" s="13">
        <v>1397273</v>
      </c>
      <c r="D7" s="13">
        <v>1397273</v>
      </c>
      <c r="E7" s="14">
        <v>1004379785</v>
      </c>
      <c r="F7" s="15">
        <v>44344.648379629602</v>
      </c>
      <c r="G7" s="12" t="s">
        <v>16</v>
      </c>
      <c r="H7" s="14">
        <v>357</v>
      </c>
      <c r="I7" s="12" t="s">
        <v>17</v>
      </c>
      <c r="J7" s="12" t="s">
        <v>36</v>
      </c>
      <c r="K7" s="12" t="s">
        <v>30</v>
      </c>
      <c r="L7" s="12" t="s">
        <v>34</v>
      </c>
      <c r="M7" s="12" t="s">
        <v>17</v>
      </c>
      <c r="N7" s="12" t="s">
        <v>17</v>
      </c>
    </row>
    <row r="8" spans="1:14" s="16" customFormat="1">
      <c r="A8" s="12" t="s">
        <v>14</v>
      </c>
      <c r="B8" s="12" t="s">
        <v>15</v>
      </c>
      <c r="C8" s="13">
        <v>1960162</v>
      </c>
      <c r="D8" s="13">
        <v>1960162</v>
      </c>
      <c r="E8" s="14">
        <v>1004387922</v>
      </c>
      <c r="F8" s="15">
        <v>44344.651354166701</v>
      </c>
      <c r="G8" s="12" t="s">
        <v>16</v>
      </c>
      <c r="H8" s="14">
        <v>358</v>
      </c>
      <c r="I8" s="12" t="s">
        <v>17</v>
      </c>
      <c r="J8" s="12" t="s">
        <v>37</v>
      </c>
      <c r="K8" s="12" t="s">
        <v>30</v>
      </c>
      <c r="L8" s="12" t="s">
        <v>38</v>
      </c>
      <c r="M8" s="12" t="s">
        <v>17</v>
      </c>
      <c r="N8" s="12" t="s">
        <v>17</v>
      </c>
    </row>
    <row r="9" spans="1:14" s="16" customFormat="1">
      <c r="A9" s="12" t="s">
        <v>14</v>
      </c>
      <c r="B9" s="12" t="s">
        <v>15</v>
      </c>
      <c r="C9" s="13">
        <v>786372</v>
      </c>
      <c r="D9" s="13">
        <v>786372</v>
      </c>
      <c r="E9" s="14">
        <v>1004396570</v>
      </c>
      <c r="F9" s="15">
        <v>44344.654548611099</v>
      </c>
      <c r="G9" s="12" t="s">
        <v>16</v>
      </c>
      <c r="H9" s="14">
        <v>359</v>
      </c>
      <c r="I9" s="12" t="s">
        <v>17</v>
      </c>
      <c r="J9" s="12" t="s">
        <v>39</v>
      </c>
      <c r="K9" s="12" t="s">
        <v>30</v>
      </c>
      <c r="L9" s="12" t="s">
        <v>38</v>
      </c>
      <c r="M9" s="12" t="s">
        <v>17</v>
      </c>
      <c r="N9" s="12" t="s">
        <v>17</v>
      </c>
    </row>
    <row r="10" spans="1:14" s="16" customFormat="1">
      <c r="A10" s="12" t="s">
        <v>14</v>
      </c>
      <c r="B10" s="12" t="s">
        <v>15</v>
      </c>
      <c r="C10" s="13">
        <v>1054115</v>
      </c>
      <c r="D10" s="13">
        <v>1054115</v>
      </c>
      <c r="E10" s="14">
        <v>1004396872</v>
      </c>
      <c r="F10" s="15">
        <v>44344.654652777797</v>
      </c>
      <c r="G10" s="12" t="s">
        <v>16</v>
      </c>
      <c r="H10" s="14">
        <v>360</v>
      </c>
      <c r="I10" s="12" t="s">
        <v>17</v>
      </c>
      <c r="J10" s="12" t="s">
        <v>40</v>
      </c>
      <c r="K10" s="12" t="s">
        <v>30</v>
      </c>
      <c r="L10" s="12" t="s">
        <v>31</v>
      </c>
      <c r="M10" s="12" t="s">
        <v>17</v>
      </c>
      <c r="N10" s="12" t="s">
        <v>17</v>
      </c>
    </row>
    <row r="11" spans="1:14" s="16" customFormat="1">
      <c r="A11" s="12" t="s">
        <v>14</v>
      </c>
      <c r="B11" s="12" t="s">
        <v>15</v>
      </c>
      <c r="C11" s="13">
        <v>71640772.129999995</v>
      </c>
      <c r="D11" s="13">
        <v>71640772.129999995</v>
      </c>
      <c r="E11" s="14">
        <v>1004410022</v>
      </c>
      <c r="F11" s="15">
        <v>44344.659479166701</v>
      </c>
      <c r="G11" s="12" t="s">
        <v>16</v>
      </c>
      <c r="H11" s="14">
        <v>361</v>
      </c>
      <c r="I11" s="12" t="s">
        <v>17</v>
      </c>
      <c r="J11" s="12" t="s">
        <v>41</v>
      </c>
      <c r="K11" s="12" t="s">
        <v>30</v>
      </c>
      <c r="L11" s="12" t="s">
        <v>34</v>
      </c>
      <c r="M11" s="12" t="s">
        <v>17</v>
      </c>
      <c r="N11" s="12" t="s">
        <v>17</v>
      </c>
    </row>
    <row r="12" spans="1:14" s="16" customFormat="1">
      <c r="A12" s="12" t="s">
        <v>14</v>
      </c>
      <c r="B12" s="12" t="s">
        <v>15</v>
      </c>
      <c r="C12" s="13">
        <v>18179468</v>
      </c>
      <c r="D12" s="13">
        <v>18179468</v>
      </c>
      <c r="E12" s="14">
        <v>1004427752</v>
      </c>
      <c r="F12" s="15">
        <v>44344.666030092601</v>
      </c>
      <c r="G12" s="12" t="s">
        <v>16</v>
      </c>
      <c r="H12" s="14">
        <v>362</v>
      </c>
      <c r="I12" s="12" t="s">
        <v>17</v>
      </c>
      <c r="J12" s="12" t="s">
        <v>42</v>
      </c>
      <c r="K12" s="12" t="s">
        <v>30</v>
      </c>
      <c r="L12" s="12" t="s">
        <v>34</v>
      </c>
      <c r="M12" s="12" t="s">
        <v>17</v>
      </c>
      <c r="N12" s="12" t="s">
        <v>17</v>
      </c>
    </row>
    <row r="13" spans="1:14" s="16" customFormat="1">
      <c r="A13" s="12" t="s">
        <v>14</v>
      </c>
      <c r="B13" s="12" t="s">
        <v>15</v>
      </c>
      <c r="C13" s="13">
        <v>32508131.190000001</v>
      </c>
      <c r="D13" s="13">
        <v>32508131.190000001</v>
      </c>
      <c r="E13" s="14">
        <v>1004443806</v>
      </c>
      <c r="F13" s="15">
        <v>44344.671979166698</v>
      </c>
      <c r="G13" s="12" t="s">
        <v>16</v>
      </c>
      <c r="H13" s="14">
        <v>363</v>
      </c>
      <c r="I13" s="12" t="s">
        <v>17</v>
      </c>
      <c r="J13" s="12" t="s">
        <v>43</v>
      </c>
      <c r="K13" s="12" t="s">
        <v>30</v>
      </c>
      <c r="L13" s="12" t="s">
        <v>34</v>
      </c>
      <c r="M13" s="12" t="s">
        <v>17</v>
      </c>
      <c r="N13" s="12" t="s">
        <v>17</v>
      </c>
    </row>
    <row r="14" spans="1:14" s="16" customFormat="1">
      <c r="A14" s="12" t="s">
        <v>14</v>
      </c>
      <c r="B14" s="12" t="s">
        <v>15</v>
      </c>
      <c r="C14" s="13">
        <v>35922119</v>
      </c>
      <c r="D14" s="13">
        <v>35922119</v>
      </c>
      <c r="E14" s="14">
        <v>1004466495</v>
      </c>
      <c r="F14" s="15">
        <v>44344.680625000001</v>
      </c>
      <c r="G14" s="12" t="s">
        <v>16</v>
      </c>
      <c r="H14" s="14">
        <v>364</v>
      </c>
      <c r="I14" s="12" t="s">
        <v>17</v>
      </c>
      <c r="J14" s="12" t="s">
        <v>44</v>
      </c>
      <c r="K14" s="12" t="s">
        <v>30</v>
      </c>
      <c r="L14" s="12" t="s">
        <v>31</v>
      </c>
      <c r="M14" s="12" t="s">
        <v>17</v>
      </c>
      <c r="N14" s="12" t="s">
        <v>17</v>
      </c>
    </row>
    <row r="15" spans="1:14" s="16" customFormat="1">
      <c r="A15" s="12" t="s">
        <v>14</v>
      </c>
      <c r="B15" s="12" t="s">
        <v>15</v>
      </c>
      <c r="C15" s="13">
        <v>57373089.450000003</v>
      </c>
      <c r="D15" s="13">
        <v>57373089.450000003</v>
      </c>
      <c r="E15" s="14">
        <v>1004479823</v>
      </c>
      <c r="F15" s="15">
        <v>44344.685648148101</v>
      </c>
      <c r="G15" s="12" t="s">
        <v>16</v>
      </c>
      <c r="H15" s="14">
        <v>365</v>
      </c>
      <c r="I15" s="12" t="s">
        <v>17</v>
      </c>
      <c r="J15" s="12" t="s">
        <v>45</v>
      </c>
      <c r="K15" s="12" t="s">
        <v>30</v>
      </c>
      <c r="L15" s="12" t="s">
        <v>34</v>
      </c>
      <c r="M15" s="12" t="s">
        <v>17</v>
      </c>
      <c r="N15" s="12" t="s">
        <v>17</v>
      </c>
    </row>
    <row r="16" spans="1:14" s="16" customFormat="1">
      <c r="A16" s="12" t="s">
        <v>14</v>
      </c>
      <c r="B16" s="12" t="s">
        <v>15</v>
      </c>
      <c r="C16" s="13">
        <v>20329084</v>
      </c>
      <c r="D16" s="13">
        <v>20329084</v>
      </c>
      <c r="E16" s="14">
        <v>1004494952</v>
      </c>
      <c r="F16" s="15">
        <v>44344.691770833299</v>
      </c>
      <c r="G16" s="12" t="s">
        <v>16</v>
      </c>
      <c r="H16" s="14">
        <v>366</v>
      </c>
      <c r="I16" s="12" t="s">
        <v>17</v>
      </c>
      <c r="J16" s="12" t="s">
        <v>46</v>
      </c>
      <c r="K16" s="12" t="s">
        <v>30</v>
      </c>
      <c r="L16" s="12" t="s">
        <v>34</v>
      </c>
      <c r="M16" s="12" t="s">
        <v>17</v>
      </c>
      <c r="N16" s="12" t="s">
        <v>17</v>
      </c>
    </row>
    <row r="17" spans="1:14" s="16" customFormat="1">
      <c r="A17" s="12" t="s">
        <v>14</v>
      </c>
      <c r="B17" s="12" t="s">
        <v>15</v>
      </c>
      <c r="C17" s="13">
        <v>6829792</v>
      </c>
      <c r="D17" s="13">
        <v>6829792</v>
      </c>
      <c r="E17" s="14">
        <v>1004501848</v>
      </c>
      <c r="F17" s="15">
        <v>44344.694675925901</v>
      </c>
      <c r="G17" s="12" t="s">
        <v>16</v>
      </c>
      <c r="H17" s="14">
        <v>367</v>
      </c>
      <c r="I17" s="12" t="s">
        <v>17</v>
      </c>
      <c r="J17" s="12" t="s">
        <v>46</v>
      </c>
      <c r="K17" s="12" t="s">
        <v>30</v>
      </c>
      <c r="L17" s="12" t="s">
        <v>34</v>
      </c>
      <c r="M17" s="12" t="s">
        <v>17</v>
      </c>
      <c r="N17" s="12" t="s">
        <v>17</v>
      </c>
    </row>
    <row r="18" spans="1:14" s="16" customFormat="1">
      <c r="A18" s="12" t="s">
        <v>14</v>
      </c>
      <c r="B18" s="12" t="s">
        <v>15</v>
      </c>
      <c r="C18" s="13">
        <v>41330066</v>
      </c>
      <c r="D18" s="13">
        <v>41330066</v>
      </c>
      <c r="E18" s="14">
        <v>1004509359</v>
      </c>
      <c r="F18" s="15">
        <v>44344.697858796302</v>
      </c>
      <c r="G18" s="12" t="s">
        <v>16</v>
      </c>
      <c r="H18" s="14">
        <v>368</v>
      </c>
      <c r="I18" s="12" t="s">
        <v>17</v>
      </c>
      <c r="J18" s="12" t="s">
        <v>47</v>
      </c>
      <c r="K18" s="12" t="s">
        <v>30</v>
      </c>
      <c r="L18" s="12" t="s">
        <v>34</v>
      </c>
      <c r="M18" s="12" t="s">
        <v>17</v>
      </c>
      <c r="N18" s="12" t="s">
        <v>17</v>
      </c>
    </row>
    <row r="19" spans="1:14">
      <c r="A19" s="2" t="s">
        <v>14</v>
      </c>
      <c r="B19" s="2" t="s">
        <v>15</v>
      </c>
      <c r="C19" s="4">
        <v>1527509</v>
      </c>
      <c r="D19" s="4">
        <v>1527509</v>
      </c>
      <c r="E19" s="6">
        <v>1008857875</v>
      </c>
      <c r="F19" s="8">
        <v>44348.594756944403</v>
      </c>
      <c r="G19" s="2" t="s">
        <v>16</v>
      </c>
      <c r="H19" s="6">
        <v>370</v>
      </c>
      <c r="I19" s="2" t="s">
        <v>17</v>
      </c>
      <c r="J19" s="2" t="s">
        <v>18</v>
      </c>
      <c r="K19" s="2" t="s">
        <v>19</v>
      </c>
      <c r="L19" s="2" t="s">
        <v>20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129742596</v>
      </c>
      <c r="D20" s="5">
        <v>129742596</v>
      </c>
      <c r="E20" s="7">
        <v>1009739639</v>
      </c>
      <c r="F20" s="9">
        <v>44349.317314814798</v>
      </c>
      <c r="G20" s="3" t="s">
        <v>16</v>
      </c>
      <c r="H20" s="7">
        <v>371</v>
      </c>
      <c r="I20" s="3" t="s">
        <v>17</v>
      </c>
      <c r="J20" s="3" t="s">
        <v>21</v>
      </c>
      <c r="K20" s="3" t="s">
        <v>22</v>
      </c>
      <c r="L20" s="3" t="s">
        <v>23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118950647</v>
      </c>
      <c r="D21" s="4">
        <v>118950647</v>
      </c>
      <c r="E21" s="6">
        <v>1009747650</v>
      </c>
      <c r="F21" s="8">
        <v>44349.323518518497</v>
      </c>
      <c r="G21" s="2" t="s">
        <v>16</v>
      </c>
      <c r="H21" s="6">
        <v>372</v>
      </c>
      <c r="I21" s="2" t="s">
        <v>17</v>
      </c>
      <c r="J21" s="2" t="s">
        <v>24</v>
      </c>
      <c r="K21" s="2" t="s">
        <v>22</v>
      </c>
      <c r="L21" s="2" t="s">
        <v>23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5575143</v>
      </c>
      <c r="D22" s="5">
        <v>5575143</v>
      </c>
      <c r="E22" s="7">
        <v>1012086964</v>
      </c>
      <c r="F22" s="9">
        <v>44350.679699074099</v>
      </c>
      <c r="G22" s="3" t="s">
        <v>16</v>
      </c>
      <c r="H22" s="7">
        <v>373</v>
      </c>
      <c r="I22" s="3" t="s">
        <v>17</v>
      </c>
      <c r="J22" s="3" t="s">
        <v>25</v>
      </c>
      <c r="K22" s="3" t="s">
        <v>26</v>
      </c>
      <c r="L22" s="3" t="s">
        <v>27</v>
      </c>
      <c r="M22" s="3" t="s">
        <v>17</v>
      </c>
      <c r="N22" s="3" t="s">
        <v>17</v>
      </c>
    </row>
    <row r="23" spans="1:14">
      <c r="B23" t="s">
        <v>48</v>
      </c>
      <c r="C23" s="18">
        <f>SUM(C3:C22)</f>
        <v>601150737.76999998</v>
      </c>
    </row>
    <row r="24" spans="1:14">
      <c r="B24" t="s">
        <v>49</v>
      </c>
      <c r="C24" s="11">
        <f>C2</f>
        <v>11082574</v>
      </c>
    </row>
    <row r="25" spans="1:14">
      <c r="B25" t="s">
        <v>50</v>
      </c>
      <c r="C25" s="17">
        <v>612233311.76999998</v>
      </c>
    </row>
    <row r="26" spans="1:14">
      <c r="B26" t="s">
        <v>28</v>
      </c>
      <c r="C26" s="11">
        <f>C23+C24-C25</f>
        <v>0</v>
      </c>
    </row>
    <row r="27" spans="1:14">
      <c r="A27" s="2" t="s">
        <v>14</v>
      </c>
      <c r="B27" s="2" t="s">
        <v>15</v>
      </c>
      <c r="C27" s="4">
        <v>13041492</v>
      </c>
      <c r="D27" s="4">
        <v>13041492</v>
      </c>
      <c r="E27" s="6">
        <v>1031307563</v>
      </c>
      <c r="F27" s="8">
        <v>44368.516967592601</v>
      </c>
      <c r="G27" s="2" t="s">
        <v>16</v>
      </c>
      <c r="H27" s="6">
        <v>374</v>
      </c>
      <c r="I27" s="2" t="s">
        <v>17</v>
      </c>
      <c r="J27" s="2" t="s">
        <v>53</v>
      </c>
      <c r="K27" s="2" t="s">
        <v>30</v>
      </c>
      <c r="L27" s="2" t="s">
        <v>34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17571139</v>
      </c>
      <c r="D28" s="5">
        <v>17571139</v>
      </c>
      <c r="E28" s="7">
        <v>1031324891</v>
      </c>
      <c r="F28" s="9">
        <v>44368.525000000001</v>
      </c>
      <c r="G28" s="3" t="s">
        <v>16</v>
      </c>
      <c r="H28" s="7">
        <v>376</v>
      </c>
      <c r="I28" s="3" t="s">
        <v>17</v>
      </c>
      <c r="J28" s="3" t="s">
        <v>54</v>
      </c>
      <c r="K28" s="3" t="s">
        <v>30</v>
      </c>
      <c r="L28" s="3" t="s">
        <v>34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3376306</v>
      </c>
      <c r="D29" s="4">
        <v>3376306</v>
      </c>
      <c r="E29" s="6">
        <v>1031349791</v>
      </c>
      <c r="F29" s="8">
        <v>44368.537372685198</v>
      </c>
      <c r="G29" s="2" t="s">
        <v>16</v>
      </c>
      <c r="H29" s="6">
        <v>378</v>
      </c>
      <c r="I29" s="2" t="s">
        <v>17</v>
      </c>
      <c r="J29" s="2" t="s">
        <v>55</v>
      </c>
      <c r="K29" s="2" t="s">
        <v>30</v>
      </c>
      <c r="L29" s="2" t="s">
        <v>34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34000159</v>
      </c>
      <c r="D30" s="5">
        <v>34000159</v>
      </c>
      <c r="E30" s="7">
        <v>1031356376</v>
      </c>
      <c r="F30" s="9">
        <v>44368.540462962999</v>
      </c>
      <c r="G30" s="3" t="s">
        <v>16</v>
      </c>
      <c r="H30" s="7">
        <v>379</v>
      </c>
      <c r="I30" s="3" t="s">
        <v>17</v>
      </c>
      <c r="J30" s="3" t="s">
        <v>56</v>
      </c>
      <c r="K30" s="3" t="s">
        <v>30</v>
      </c>
      <c r="L30" s="3" t="s">
        <v>34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1388963</v>
      </c>
      <c r="D31" s="4">
        <v>1388963</v>
      </c>
      <c r="E31" s="6">
        <v>1031364827</v>
      </c>
      <c r="F31" s="8">
        <v>44368.544641203698</v>
      </c>
      <c r="G31" s="2" t="s">
        <v>16</v>
      </c>
      <c r="H31" s="6">
        <v>381</v>
      </c>
      <c r="I31" s="2" t="s">
        <v>17</v>
      </c>
      <c r="J31" s="2" t="s">
        <v>57</v>
      </c>
      <c r="K31" s="2" t="s">
        <v>30</v>
      </c>
      <c r="L31" s="2" t="s">
        <v>34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1724219</v>
      </c>
      <c r="D32" s="5">
        <v>1724219</v>
      </c>
      <c r="E32" s="7">
        <v>1031369331</v>
      </c>
      <c r="F32" s="9">
        <v>44368.5468287037</v>
      </c>
      <c r="G32" s="3" t="s">
        <v>16</v>
      </c>
      <c r="H32" s="7">
        <v>382</v>
      </c>
      <c r="I32" s="3" t="s">
        <v>17</v>
      </c>
      <c r="J32" s="3" t="s">
        <v>58</v>
      </c>
      <c r="K32" s="3" t="s">
        <v>30</v>
      </c>
      <c r="L32" s="3" t="s">
        <v>38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103234</v>
      </c>
      <c r="D33" s="4">
        <v>103234</v>
      </c>
      <c r="E33" s="6">
        <v>1031371493</v>
      </c>
      <c r="F33" s="8">
        <v>44368.547835648104</v>
      </c>
      <c r="G33" s="2" t="s">
        <v>16</v>
      </c>
      <c r="H33" s="6">
        <v>383</v>
      </c>
      <c r="I33" s="2" t="s">
        <v>17</v>
      </c>
      <c r="J33" s="2" t="s">
        <v>59</v>
      </c>
      <c r="K33" s="2" t="s">
        <v>30</v>
      </c>
      <c r="L33" s="2" t="s">
        <v>34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23">
        <v>1154292</v>
      </c>
      <c r="D34" s="5">
        <v>1154292</v>
      </c>
      <c r="E34" s="7">
        <v>1031376149</v>
      </c>
      <c r="F34" s="9">
        <v>44368.550023148098</v>
      </c>
      <c r="G34" s="3" t="s">
        <v>16</v>
      </c>
      <c r="H34" s="7">
        <v>384</v>
      </c>
      <c r="I34" s="3" t="s">
        <v>17</v>
      </c>
      <c r="J34" s="3" t="s">
        <v>60</v>
      </c>
      <c r="K34" s="3" t="s">
        <v>30</v>
      </c>
      <c r="L34" s="3" t="s">
        <v>38</v>
      </c>
      <c r="M34" s="3" t="s">
        <v>17</v>
      </c>
      <c r="N34" s="3" t="s">
        <v>17</v>
      </c>
    </row>
    <row r="35" spans="1:14">
      <c r="B35" t="s">
        <v>48</v>
      </c>
      <c r="C35" s="11">
        <f>SUM(C27:C34)</f>
        <v>72359804</v>
      </c>
    </row>
    <row r="36" spans="1:14">
      <c r="B36" t="s">
        <v>49</v>
      </c>
      <c r="C36" s="11">
        <f>+C26</f>
        <v>0</v>
      </c>
    </row>
    <row r="37" spans="1:14">
      <c r="B37" t="s">
        <v>50</v>
      </c>
      <c r="C37" s="11">
        <v>72359804</v>
      </c>
    </row>
    <row r="38" spans="1:14">
      <c r="B38" t="s">
        <v>28</v>
      </c>
      <c r="C38" s="11">
        <f>+C35+C36-C37</f>
        <v>0</v>
      </c>
    </row>
    <row r="39" spans="1:14">
      <c r="A39" s="2" t="s">
        <v>14</v>
      </c>
      <c r="B39" s="2" t="s">
        <v>15</v>
      </c>
      <c r="C39" s="4">
        <v>2238696</v>
      </c>
      <c r="D39" s="4">
        <v>2238696</v>
      </c>
      <c r="E39" s="6">
        <v>1038732957</v>
      </c>
      <c r="F39" s="8">
        <v>44375.457476851901</v>
      </c>
      <c r="G39" s="2" t="s">
        <v>16</v>
      </c>
      <c r="H39" s="6">
        <v>387</v>
      </c>
      <c r="I39" s="2" t="s">
        <v>17</v>
      </c>
      <c r="J39" s="2" t="s">
        <v>61</v>
      </c>
      <c r="K39" s="2" t="s">
        <v>22</v>
      </c>
      <c r="L39" s="2" t="s">
        <v>23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1558158</v>
      </c>
      <c r="D40" s="5">
        <v>1558158</v>
      </c>
      <c r="E40" s="7">
        <v>1038740189</v>
      </c>
      <c r="F40" s="9">
        <v>44375.460254629601</v>
      </c>
      <c r="G40" s="3" t="s">
        <v>16</v>
      </c>
      <c r="H40" s="7">
        <v>388</v>
      </c>
      <c r="I40" s="3" t="s">
        <v>17</v>
      </c>
      <c r="J40" s="3" t="s">
        <v>62</v>
      </c>
      <c r="K40" s="3" t="s">
        <v>22</v>
      </c>
      <c r="L40" s="3" t="s">
        <v>23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1010963</v>
      </c>
      <c r="D41" s="4">
        <v>1010963</v>
      </c>
      <c r="E41" s="6">
        <v>1038747570</v>
      </c>
      <c r="F41" s="8">
        <v>44375.463113425903</v>
      </c>
      <c r="G41" s="2" t="s">
        <v>16</v>
      </c>
      <c r="H41" s="6">
        <v>389</v>
      </c>
      <c r="I41" s="2" t="s">
        <v>17</v>
      </c>
      <c r="J41" s="2" t="s">
        <v>63</v>
      </c>
      <c r="K41" s="2" t="s">
        <v>22</v>
      </c>
      <c r="L41" s="2" t="s">
        <v>23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2355128</v>
      </c>
      <c r="D42" s="5">
        <v>2355128</v>
      </c>
      <c r="E42" s="7">
        <v>1038753627</v>
      </c>
      <c r="F42" s="9">
        <v>44375.465578703697</v>
      </c>
      <c r="G42" s="3" t="s">
        <v>16</v>
      </c>
      <c r="H42" s="7">
        <v>390</v>
      </c>
      <c r="I42" s="3" t="s">
        <v>17</v>
      </c>
      <c r="J42" s="3" t="s">
        <v>64</v>
      </c>
      <c r="K42" s="3" t="s">
        <v>22</v>
      </c>
      <c r="L42" s="3" t="s">
        <v>23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876533</v>
      </c>
      <c r="D43" s="4">
        <v>876533</v>
      </c>
      <c r="E43" s="6">
        <v>1038764027</v>
      </c>
      <c r="F43" s="8">
        <v>44375.4696064815</v>
      </c>
      <c r="G43" s="2" t="s">
        <v>16</v>
      </c>
      <c r="H43" s="6">
        <v>391</v>
      </c>
      <c r="I43" s="2" t="s">
        <v>17</v>
      </c>
      <c r="J43" s="2" t="s">
        <v>65</v>
      </c>
      <c r="K43" s="2" t="s">
        <v>22</v>
      </c>
      <c r="L43" s="2" t="s">
        <v>23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13">
        <v>1271090</v>
      </c>
      <c r="D44" s="5">
        <v>1271090</v>
      </c>
      <c r="E44" s="7">
        <v>1038770718</v>
      </c>
      <c r="F44" s="9">
        <v>44375.472187500003</v>
      </c>
      <c r="G44" s="3" t="s">
        <v>16</v>
      </c>
      <c r="H44" s="7">
        <v>392</v>
      </c>
      <c r="I44" s="3" t="s">
        <v>17</v>
      </c>
      <c r="J44" s="3" t="s">
        <v>66</v>
      </c>
      <c r="K44" s="3" t="s">
        <v>22</v>
      </c>
      <c r="L44" s="3" t="s">
        <v>23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67469957</v>
      </c>
      <c r="D45" s="4">
        <v>67469957</v>
      </c>
      <c r="E45" s="6">
        <v>1039989788</v>
      </c>
      <c r="F45" s="8">
        <v>44376.427233796298</v>
      </c>
      <c r="G45" s="2" t="s">
        <v>16</v>
      </c>
      <c r="H45" s="6">
        <v>393</v>
      </c>
      <c r="I45" s="2" t="s">
        <v>17</v>
      </c>
      <c r="J45" s="2" t="s">
        <v>67</v>
      </c>
      <c r="K45" s="2" t="s">
        <v>22</v>
      </c>
      <c r="L45" s="2" t="s">
        <v>23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13">
        <v>47792024</v>
      </c>
      <c r="D46" s="5">
        <v>47792024</v>
      </c>
      <c r="E46" s="7">
        <v>1040063106</v>
      </c>
      <c r="F46" s="9">
        <v>44376.456435185202</v>
      </c>
      <c r="G46" s="3" t="s">
        <v>16</v>
      </c>
      <c r="H46" s="7">
        <v>394</v>
      </c>
      <c r="I46" s="3" t="s">
        <v>17</v>
      </c>
      <c r="J46" s="3" t="s">
        <v>68</v>
      </c>
      <c r="K46" s="3" t="s">
        <v>22</v>
      </c>
      <c r="L46" s="3" t="s">
        <v>23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51851282</v>
      </c>
      <c r="D47" s="4">
        <v>51851282</v>
      </c>
      <c r="E47" s="6">
        <v>1042226080</v>
      </c>
      <c r="F47" s="8">
        <v>44377.677037037</v>
      </c>
      <c r="G47" s="2" t="s">
        <v>16</v>
      </c>
      <c r="H47" s="6">
        <v>396</v>
      </c>
      <c r="I47" s="2" t="s">
        <v>17</v>
      </c>
      <c r="J47" s="2" t="s">
        <v>69</v>
      </c>
      <c r="K47" s="2" t="s">
        <v>22</v>
      </c>
      <c r="L47" s="2" t="s">
        <v>23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910000</v>
      </c>
      <c r="D48" s="5">
        <v>910000</v>
      </c>
      <c r="E48" s="7">
        <v>1044070610</v>
      </c>
      <c r="F48" s="9">
        <v>44378.621863425898</v>
      </c>
      <c r="G48" s="3" t="s">
        <v>16</v>
      </c>
      <c r="H48" s="7">
        <v>398</v>
      </c>
      <c r="I48" s="3" t="s">
        <v>17</v>
      </c>
      <c r="J48" s="3" t="s">
        <v>70</v>
      </c>
      <c r="K48" s="3" t="s">
        <v>71</v>
      </c>
      <c r="L48" s="3" t="s">
        <v>72</v>
      </c>
      <c r="M48" s="3" t="s">
        <v>17</v>
      </c>
      <c r="N48" s="3" t="s">
        <v>17</v>
      </c>
    </row>
    <row r="49" spans="1:14">
      <c r="B49" t="s">
        <v>48</v>
      </c>
      <c r="C49" s="11">
        <f>SUM(C39:C48)</f>
        <v>177333831</v>
      </c>
    </row>
    <row r="50" spans="1:14">
      <c r="B50" t="s">
        <v>49</v>
      </c>
      <c r="C50" s="11">
        <f>+C38</f>
        <v>0</v>
      </c>
    </row>
    <row r="51" spans="1:14">
      <c r="B51" t="s">
        <v>50</v>
      </c>
      <c r="C51" s="11">
        <v>177333831</v>
      </c>
    </row>
    <row r="52" spans="1:14">
      <c r="B52" t="s">
        <v>28</v>
      </c>
      <c r="C52" s="11">
        <f>+C49+C50-C51</f>
        <v>0</v>
      </c>
    </row>
    <row r="53" spans="1:14">
      <c r="A53" s="2" t="s">
        <v>14</v>
      </c>
      <c r="B53" s="2" t="s">
        <v>15</v>
      </c>
      <c r="C53" s="4">
        <v>1550331</v>
      </c>
      <c r="D53" s="4">
        <v>1550331</v>
      </c>
      <c r="E53" s="6">
        <v>1060940766</v>
      </c>
      <c r="F53" s="8">
        <v>44392.599374999998</v>
      </c>
      <c r="G53" s="2" t="s">
        <v>16</v>
      </c>
      <c r="H53" s="6">
        <v>399</v>
      </c>
      <c r="I53" s="2" t="s">
        <v>17</v>
      </c>
      <c r="J53" s="2" t="s">
        <v>73</v>
      </c>
      <c r="K53" s="2" t="s">
        <v>22</v>
      </c>
      <c r="L53" s="2" t="s">
        <v>74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1227856</v>
      </c>
      <c r="D54" s="5">
        <v>1227856</v>
      </c>
      <c r="E54" s="7">
        <v>1062154598</v>
      </c>
      <c r="F54" s="9">
        <v>44393.417025463001</v>
      </c>
      <c r="G54" s="3" t="s">
        <v>16</v>
      </c>
      <c r="H54" s="7">
        <v>400</v>
      </c>
      <c r="I54" s="3" t="s">
        <v>17</v>
      </c>
      <c r="J54" s="3" t="s">
        <v>75</v>
      </c>
      <c r="K54" s="3" t="s">
        <v>22</v>
      </c>
      <c r="L54" s="3" t="s">
        <v>23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1288712</v>
      </c>
      <c r="D55" s="4">
        <v>1288712</v>
      </c>
      <c r="E55" s="6">
        <v>1062162298</v>
      </c>
      <c r="F55" s="8">
        <v>44393.419861111099</v>
      </c>
      <c r="G55" s="2" t="s">
        <v>16</v>
      </c>
      <c r="H55" s="6">
        <v>401</v>
      </c>
      <c r="I55" s="2" t="s">
        <v>17</v>
      </c>
      <c r="J55" s="2" t="s">
        <v>76</v>
      </c>
      <c r="K55" s="2" t="s">
        <v>22</v>
      </c>
      <c r="L55" s="2" t="s">
        <v>23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83946</v>
      </c>
      <c r="D56" s="5">
        <v>83946</v>
      </c>
      <c r="E56" s="7">
        <v>1062167024</v>
      </c>
      <c r="F56" s="9">
        <v>44393.4215625</v>
      </c>
      <c r="G56" s="3" t="s">
        <v>16</v>
      </c>
      <c r="H56" s="7">
        <v>402</v>
      </c>
      <c r="I56" s="3" t="s">
        <v>17</v>
      </c>
      <c r="J56" s="3" t="s">
        <v>77</v>
      </c>
      <c r="K56" s="3" t="s">
        <v>78</v>
      </c>
      <c r="L56" s="3" t="s">
        <v>79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1335975</v>
      </c>
      <c r="D57" s="4">
        <v>1335975</v>
      </c>
      <c r="E57" s="6">
        <v>1062168189</v>
      </c>
      <c r="F57" s="8">
        <v>44393.421990740702</v>
      </c>
      <c r="G57" s="2" t="s">
        <v>16</v>
      </c>
      <c r="H57" s="6">
        <v>403</v>
      </c>
      <c r="I57" s="2" t="s">
        <v>17</v>
      </c>
      <c r="J57" s="2" t="s">
        <v>80</v>
      </c>
      <c r="K57" s="2" t="s">
        <v>22</v>
      </c>
      <c r="L57" s="2" t="s">
        <v>23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1411595</v>
      </c>
      <c r="D58" s="5">
        <v>1411595</v>
      </c>
      <c r="E58" s="7">
        <v>1062175138</v>
      </c>
      <c r="F58" s="9">
        <v>44393.424548611103</v>
      </c>
      <c r="G58" s="3" t="s">
        <v>16</v>
      </c>
      <c r="H58" s="7">
        <v>404</v>
      </c>
      <c r="I58" s="3" t="s">
        <v>17</v>
      </c>
      <c r="J58" s="3" t="s">
        <v>81</v>
      </c>
      <c r="K58" s="3" t="s">
        <v>22</v>
      </c>
      <c r="L58" s="3" t="s">
        <v>23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1316</v>
      </c>
      <c r="D59" s="4">
        <v>1316</v>
      </c>
      <c r="E59" s="6">
        <v>1062187384</v>
      </c>
      <c r="F59" s="8">
        <v>44393.428993055597</v>
      </c>
      <c r="G59" s="2" t="s">
        <v>16</v>
      </c>
      <c r="H59" s="6">
        <v>405</v>
      </c>
      <c r="I59" s="2" t="s">
        <v>17</v>
      </c>
      <c r="J59" s="2" t="s">
        <v>82</v>
      </c>
      <c r="K59" s="2" t="s">
        <v>78</v>
      </c>
      <c r="L59" s="2" t="s">
        <v>79</v>
      </c>
      <c r="M59" s="2" t="s">
        <v>17</v>
      </c>
      <c r="N59" s="2" t="s">
        <v>17</v>
      </c>
    </row>
    <row r="60" spans="1:14">
      <c r="B60" t="s">
        <v>48</v>
      </c>
      <c r="C60" s="11">
        <f>SUM(C53:C59)</f>
        <v>6899731</v>
      </c>
    </row>
    <row r="61" spans="1:14">
      <c r="B61" t="s">
        <v>49</v>
      </c>
      <c r="C61" s="11">
        <f>+C52</f>
        <v>0</v>
      </c>
    </row>
    <row r="62" spans="1:14">
      <c r="B62" t="s">
        <v>50</v>
      </c>
      <c r="C62" s="11">
        <v>1550331</v>
      </c>
    </row>
    <row r="63" spans="1:14">
      <c r="B63" t="s">
        <v>28</v>
      </c>
      <c r="C63" s="11">
        <f>+C60+C61-C62</f>
        <v>5349400</v>
      </c>
    </row>
    <row r="64" spans="1:14">
      <c r="C64" s="11"/>
    </row>
    <row r="65" spans="1:14">
      <c r="A65" s="25" t="s">
        <v>14</v>
      </c>
      <c r="B65" s="25" t="s">
        <v>15</v>
      </c>
      <c r="C65" s="26">
        <v>87131683</v>
      </c>
      <c r="D65" s="26">
        <v>87131683</v>
      </c>
      <c r="E65" s="27">
        <v>1072205829</v>
      </c>
      <c r="F65" s="28">
        <v>44403.604328703703</v>
      </c>
      <c r="G65" s="25" t="s">
        <v>16</v>
      </c>
      <c r="H65" s="27">
        <v>408</v>
      </c>
      <c r="I65" s="25" t="s">
        <v>17</v>
      </c>
      <c r="J65" s="25" t="s">
        <v>83</v>
      </c>
      <c r="K65" s="25" t="s">
        <v>84</v>
      </c>
      <c r="L65" s="25" t="s">
        <v>85</v>
      </c>
      <c r="M65" s="25" t="s">
        <v>17</v>
      </c>
      <c r="N65" s="25" t="s">
        <v>17</v>
      </c>
    </row>
    <row r="66" spans="1:14">
      <c r="A66" s="29" t="s">
        <v>14</v>
      </c>
      <c r="B66" s="29" t="s">
        <v>15</v>
      </c>
      <c r="C66" s="30">
        <v>835342</v>
      </c>
      <c r="D66" s="30">
        <v>835342</v>
      </c>
      <c r="E66" s="31">
        <v>1072909228</v>
      </c>
      <c r="F66" s="32">
        <v>44404.346724536997</v>
      </c>
      <c r="G66" s="29" t="s">
        <v>16</v>
      </c>
      <c r="H66" s="31">
        <v>409</v>
      </c>
      <c r="I66" s="29" t="s">
        <v>17</v>
      </c>
      <c r="J66" s="29" t="s">
        <v>86</v>
      </c>
      <c r="K66" s="29" t="s">
        <v>22</v>
      </c>
      <c r="L66" s="29" t="s">
        <v>23</v>
      </c>
      <c r="M66" s="29" t="s">
        <v>17</v>
      </c>
      <c r="N66" s="29" t="s">
        <v>17</v>
      </c>
    </row>
    <row r="67" spans="1:14">
      <c r="A67" s="25" t="s">
        <v>14</v>
      </c>
      <c r="B67" s="25" t="s">
        <v>15</v>
      </c>
      <c r="C67" s="26">
        <v>1028040</v>
      </c>
      <c r="D67" s="26">
        <v>1028040</v>
      </c>
      <c r="E67" s="27">
        <v>1072914429</v>
      </c>
      <c r="F67" s="28">
        <v>44404.350636574098</v>
      </c>
      <c r="G67" s="25" t="s">
        <v>16</v>
      </c>
      <c r="H67" s="27">
        <v>410</v>
      </c>
      <c r="I67" s="25" t="s">
        <v>17</v>
      </c>
      <c r="J67" s="25" t="s">
        <v>87</v>
      </c>
      <c r="K67" s="25" t="s">
        <v>22</v>
      </c>
      <c r="L67" s="25" t="s">
        <v>23</v>
      </c>
      <c r="M67" s="25" t="s">
        <v>17</v>
      </c>
      <c r="N67" s="25" t="s">
        <v>17</v>
      </c>
    </row>
    <row r="68" spans="1:14">
      <c r="C68" s="11"/>
    </row>
    <row r="69" spans="1:14">
      <c r="C69" s="11"/>
    </row>
    <row r="70" spans="1:14">
      <c r="C70" s="11"/>
    </row>
    <row r="71" spans="1:14">
      <c r="C71" s="11"/>
    </row>
    <row r="72" spans="1:14">
      <c r="C72" s="11"/>
    </row>
    <row r="73" spans="1:14">
      <c r="C73" s="11"/>
    </row>
    <row r="74" spans="1:14">
      <c r="C74" s="11"/>
    </row>
    <row r="75" spans="1:14">
      <c r="C75" s="11"/>
    </row>
    <row r="76" spans="1:14">
      <c r="C76" s="11"/>
    </row>
    <row r="77" spans="1:14">
      <c r="C77" s="11"/>
    </row>
    <row r="78" spans="1:14">
      <c r="C78" s="11"/>
    </row>
    <row r="79" spans="1:14">
      <c r="C79" s="11"/>
    </row>
    <row r="80" spans="1:14">
      <c r="C80" s="11"/>
    </row>
    <row r="81" spans="2:3">
      <c r="C81" s="11"/>
    </row>
    <row r="82" spans="2:3">
      <c r="C82" s="11"/>
    </row>
    <row r="83" spans="2:3">
      <c r="C83" s="11"/>
    </row>
    <row r="84" spans="2:3">
      <c r="C84" s="11"/>
    </row>
    <row r="85" spans="2:3">
      <c r="C85" s="11"/>
    </row>
    <row r="86" spans="2:3">
      <c r="C86" s="11"/>
    </row>
    <row r="87" spans="2:3">
      <c r="C87" s="11"/>
    </row>
    <row r="89" spans="2:3">
      <c r="B89" s="19"/>
      <c r="C89" t="s">
        <v>51</v>
      </c>
    </row>
    <row r="90" spans="2:3">
      <c r="B90" s="16"/>
      <c r="C90" t="s">
        <v>52</v>
      </c>
    </row>
  </sheetData>
  <autoFilter ref="A1:O9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5" sqref="G5"/>
    </sheetView>
  </sheetViews>
  <sheetFormatPr baseColWidth="10" defaultRowHeight="15"/>
  <cols>
    <col min="2" max="2" width="15.140625" style="20" bestFit="1" customWidth="1"/>
    <col min="6" max="6" width="13.140625" style="20" bestFit="1" customWidth="1"/>
  </cols>
  <sheetData>
    <row r="1" spans="1:7">
      <c r="A1">
        <v>21</v>
      </c>
      <c r="B1" s="20">
        <v>33988937</v>
      </c>
      <c r="E1">
        <v>15</v>
      </c>
      <c r="F1" s="20">
        <v>1550331</v>
      </c>
      <c r="G1">
        <v>1</v>
      </c>
    </row>
    <row r="2" spans="1:7">
      <c r="B2" s="20">
        <v>38370867</v>
      </c>
    </row>
    <row r="3" spans="1:7">
      <c r="B3" s="21">
        <f>SUM(B1:B2)</f>
        <v>72359804</v>
      </c>
      <c r="C3">
        <v>8</v>
      </c>
      <c r="E3">
        <v>16</v>
      </c>
      <c r="F3" s="20">
        <v>5349400</v>
      </c>
      <c r="G3">
        <v>6</v>
      </c>
    </row>
    <row r="4" spans="1:7">
      <c r="G4">
        <f>+G1+G3</f>
        <v>7</v>
      </c>
    </row>
    <row r="5" spans="1:7">
      <c r="A5" s="22">
        <v>28</v>
      </c>
      <c r="B5" s="20">
        <v>9310568</v>
      </c>
      <c r="C5">
        <v>6</v>
      </c>
    </row>
    <row r="7" spans="1:7">
      <c r="A7">
        <v>29</v>
      </c>
      <c r="B7" s="20">
        <v>67469957</v>
      </c>
    </row>
    <row r="8" spans="1:7">
      <c r="B8" s="20">
        <v>47792024</v>
      </c>
    </row>
    <row r="9" spans="1:7">
      <c r="B9" s="24">
        <f>SUM(B7:B8)</f>
        <v>115261981</v>
      </c>
      <c r="C9">
        <v>2</v>
      </c>
    </row>
    <row r="11" spans="1:7">
      <c r="A11">
        <v>30</v>
      </c>
      <c r="B11" s="20">
        <v>51851282</v>
      </c>
      <c r="C11">
        <v>1</v>
      </c>
    </row>
    <row r="13" spans="1:7">
      <c r="A13">
        <v>1</v>
      </c>
      <c r="B13" s="20">
        <v>910000</v>
      </c>
      <c r="C13">
        <v>1</v>
      </c>
    </row>
    <row r="14" spans="1:7">
      <c r="C14">
        <f>SUM(C5:C13)</f>
        <v>10</v>
      </c>
    </row>
    <row r="15" spans="1:7">
      <c r="A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2021-06-08T13:42:08Z</dcterms:created>
  <dcterms:modified xsi:type="dcterms:W3CDTF">2022-01-24T17:33:37Z</dcterms:modified>
</cp:coreProperties>
</file>