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7 JULIO\PSE\"/>
    </mc:Choice>
  </mc:AlternateContent>
  <xr:revisionPtr revIDLastSave="0" documentId="13_ncr:1_{C66B9A8D-5E49-48EF-A54C-E87AD0F2E4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35" i="1" l="1"/>
  <c r="C23" i="1"/>
  <c r="C8" i="1"/>
  <c r="C11" i="1" s="1"/>
  <c r="C24" i="1" s="1"/>
  <c r="C26" i="1" l="1"/>
  <c r="C36" i="1" s="1"/>
  <c r="C38" i="1"/>
  <c r="C47" i="1" s="1"/>
  <c r="C49" i="1" s="1"/>
</calcChain>
</file>

<file path=xl/sharedStrings.xml><?xml version="1.0" encoding="utf-8"?>
<sst xmlns="http://schemas.openxmlformats.org/spreadsheetml/2006/main" count="313" uniqueCount="61">
  <si>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</si>
  <si>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</si>
  <si>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</si>
  <si>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</si>
  <si>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</si>
  <si>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</si>
  <si>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</si>
  <si>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</si>
  <si>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</si>
  <si>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</si>
  <si>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</t>
  </si>
  <si>
    <t>Apellido Cliente</t>
  </si>
  <si>
    <t>Identificación del Obligado</t>
  </si>
  <si>
    <t>Código de Portafolio</t>
  </si>
  <si>
    <t>PSE</t>
  </si>
  <si>
    <t>Paga</t>
  </si>
  <si>
    <t>Aprobada</t>
  </si>
  <si>
    <t/>
  </si>
  <si>
    <t>Reintegro</t>
  </si>
  <si>
    <t>1130619067</t>
  </si>
  <si>
    <t>282 RAMA JUDICIAL - CONSEJO DE ESTADO</t>
  </si>
  <si>
    <t xml:space="preserve">CONSTITUCIÓN ACREEDOR CONSIGNACIÓN DEL 07/07/2023 </t>
  </si>
  <si>
    <t>800152783</t>
  </si>
  <si>
    <t>287 FISCALIA GENERAL DE LA NACION - GESTION GENERAL</t>
  </si>
  <si>
    <t xml:space="preserve">CONSTITUCIÓN ACREEDOR CONSIGNACIÓN DEL 30/06/2023 </t>
  </si>
  <si>
    <t>INCONSISTENCIAS NOMINA MAYO 2023</t>
  </si>
  <si>
    <t>899999073</t>
  </si>
  <si>
    <t>170 CAJA DE SUELDOS DE RETIRO DE LA POLICIA NACIONAL CASUR</t>
  </si>
  <si>
    <t>INCOSISTENCIAS BANCO POPULAR MAYO 2023</t>
  </si>
  <si>
    <t>INCOSISTENCIAS BANCO BOGOTA MAYO 2023</t>
  </si>
  <si>
    <t>INCONSISTENCIAS FALLECIDOS GCC 594.2023</t>
  </si>
  <si>
    <t>SB</t>
  </si>
  <si>
    <t>SA</t>
  </si>
  <si>
    <t>DB</t>
  </si>
  <si>
    <t>TTL</t>
  </si>
  <si>
    <t>ACREEDOR SALDO CUENTA DAVIVIENDA 10 DE JULIO DE 2023</t>
  </si>
  <si>
    <t>287</t>
  </si>
  <si>
    <t>ACREEDOR SALDO CUENTA DAVIVIENDA 8 DE JULIO DE 2023</t>
  </si>
  <si>
    <t xml:space="preserve">ACREEDOR SALDO CUENTA DAVIVIENDA 10 DE JULIO DE 2023 </t>
  </si>
  <si>
    <t>AGRARIO CONCILIACIONES MAYO 2023</t>
  </si>
  <si>
    <t>Seleccione</t>
  </si>
  <si>
    <t>CONSTITUCIÓN ACREEDOR SALDO DAVIVIENDA 11 DE JULIO DE 2023</t>
  </si>
  <si>
    <t>ACREEDOR SALDO CUENTA DAVIVIENDA 13 DE JULIO DE 2023</t>
  </si>
  <si>
    <t>Pagos por motos incineradas UKS01C, MFW71D, XAI12D, ZQT71C, ZTE30D y UMU53C, CAM</t>
  </si>
  <si>
    <t>8917000379</t>
  </si>
  <si>
    <t>REINTEGROS ACREEDORES VARIOS SUJETOS A DEVOLUCIÓN DE FALLECIDOS</t>
  </si>
  <si>
    <t>899999119</t>
  </si>
  <si>
    <t>275 PROCURADURIA GENERAL DE LA NACIÓN - GESTION GENERAL</t>
  </si>
  <si>
    <t>Pagos por bienes incautados y bienes almacén evidencias, Fiscalia según oficio r</t>
  </si>
  <si>
    <t>ACREEDOR SALDO CUENTA DAVIVIENDA 18 DE MAYO DE 2023</t>
  </si>
  <si>
    <t xml:space="preserve"> Acreedores Varios S0351-2022 S0012-2023</t>
  </si>
  <si>
    <t>9004771698</t>
  </si>
  <si>
    <t>275</t>
  </si>
  <si>
    <t>CANCELACION INTERESES PLANILLA 69542009</t>
  </si>
  <si>
    <t>73072525</t>
  </si>
  <si>
    <t>CONSTITUCIÓN ACREEDOR SALDO DAVIVIENDA 25 DE JULIO DE 2023</t>
  </si>
  <si>
    <t>LIQUIDACION DE PRESTACIONES SOCIALES A EX SERVIDOR FALLECIDO ASTRID MENDOZA</t>
  </si>
  <si>
    <t>800187568</t>
  </si>
  <si>
    <t>LOTE 9 CONTRATO 254 GIRON</t>
  </si>
  <si>
    <t>900613547</t>
  </si>
  <si>
    <t>LOTE 1 GRUPO 1 CONTRATO 252 CALDAS ANTIOQUIA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</si>
</sst>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3" fillId="0" borderId="2" xfId="0" applyFont="1" applyBorder="1"/>
    <xf numFmtId="4" fontId="0" fillId="0" borderId="0" xfId="0" applyNumberFormat="1"/>
    <xf numFmtId="0" fontId="2" fillId="2" borderId="2" xfId="0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Fill="1"/>
    <xf numFmtId="164" fontId="0" fillId="0" borderId="0" xfId="0" applyNumberFormat="1"/>
    <xf numFmtId="0" fontId="2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43" fontId="0" fillId="0" borderId="0" xfId="1" applyFont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2" borderId="2" xfId="0" applyFont="1" applyFill="1" applyBorder="1"/>
    <xf numFmtId="0" fontId="5" fillId="0" borderId="2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H36" workbookViewId="0">
      <selection activeCell="M36" sqref="M1:M1048576"/>
    </sheetView>
  </sheetViews>
  <sheetFormatPr baseColWidth="10" defaultColWidth="8.7265625" defaultRowHeight="14.5"/>
  <cols>
    <col min="1" max="1" width="19.1796875" customWidth="1"/>
    <col min="2" max="2" width="7.81640625" customWidth="1"/>
    <col min="3" max="3" width="15.1796875" bestFit="1" customWidth="1"/>
    <col min="4" max="4" width="13.81640625" customWidth="1"/>
    <col min="5" max="5" width="10.1796875" customWidth="1"/>
    <col min="6" max="6" width="19.453125" customWidth="1"/>
    <col min="7" max="7" width="30.26953125" customWidth="1"/>
    <col min="8" max="8" width="9.1796875" customWidth="1"/>
    <col min="9" max="9" width="4.54296875" customWidth="1"/>
    <col min="10" max="10" width="58.54296875" customWidth="1"/>
    <col min="11" max="11" width="8.1796875" customWidth="1"/>
    <col min="12" max="12" width="16.1796875" customWidth="1"/>
    <col min="13" max="13" width="26.453125" customWidth="1"/>
    <col min="14" max="14" width="67.179687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161561</v>
      </c>
      <c r="D2" s="4">
        <v>161561</v>
      </c>
      <c r="E2" s="6">
        <v>28635082</v>
      </c>
      <c r="F2" s="8">
        <v>45112.592476851903</v>
      </c>
      <c r="G2" s="2" t="s">
        <v>16</v>
      </c>
      <c r="H2" s="6">
        <v>1467</v>
      </c>
      <c r="I2" s="2" t="s">
        <v>17</v>
      </c>
      <c r="J2" s="2" t="s">
        <v>18</v>
      </c>
      <c r="K2" s="2" t="s">
        <v>17</v>
      </c>
      <c r="L2" s="2" t="s">
        <v>17</v>
      </c>
      <c r="M2" s="2" t="s">
        <v>19</v>
      </c>
      <c r="N2" s="2" t="s">
        <v>20</v>
      </c>
    </row>
    <row r="3" spans="1:14">
      <c r="A3" s="3" t="s">
        <v>14</v>
      </c>
      <c r="B3" s="3" t="s">
        <v>15</v>
      </c>
      <c r="C3" s="5">
        <v>40000000</v>
      </c>
      <c r="D3" s="5">
        <v>40000000</v>
      </c>
      <c r="E3" s="7">
        <v>33959262</v>
      </c>
      <c r="F3" s="9">
        <v>45114.684317129599</v>
      </c>
      <c r="G3" s="3" t="s">
        <v>16</v>
      </c>
      <c r="H3" s="7">
        <v>1471</v>
      </c>
      <c r="I3" s="3" t="s">
        <v>17</v>
      </c>
      <c r="J3" s="3" t="s">
        <v>21</v>
      </c>
      <c r="K3" s="3" t="s">
        <v>17</v>
      </c>
      <c r="L3" s="3" t="s">
        <v>17</v>
      </c>
      <c r="M3" s="3" t="s">
        <v>22</v>
      </c>
      <c r="N3" s="3" t="s">
        <v>23</v>
      </c>
    </row>
    <row r="4" spans="1:14">
      <c r="A4" s="2" t="s">
        <v>14</v>
      </c>
      <c r="B4" s="2" t="s">
        <v>15</v>
      </c>
      <c r="C4" s="4">
        <v>12861883</v>
      </c>
      <c r="D4" s="4">
        <v>12861883</v>
      </c>
      <c r="E4" s="6">
        <v>33969920</v>
      </c>
      <c r="F4" s="8">
        <v>45114.687013888899</v>
      </c>
      <c r="G4" s="2" t="s">
        <v>16</v>
      </c>
      <c r="H4" s="6">
        <v>1472</v>
      </c>
      <c r="I4" s="2" t="s">
        <v>17</v>
      </c>
      <c r="J4" s="2" t="s">
        <v>21</v>
      </c>
      <c r="K4" s="2" t="s">
        <v>17</v>
      </c>
      <c r="L4" s="2" t="s">
        <v>17</v>
      </c>
      <c r="M4" s="2" t="s">
        <v>22</v>
      </c>
      <c r="N4" s="2" t="s">
        <v>23</v>
      </c>
    </row>
    <row r="5" spans="1:14">
      <c r="A5" s="3" t="s">
        <v>14</v>
      </c>
      <c r="B5" s="3" t="s">
        <v>15</v>
      </c>
      <c r="C5" s="5">
        <v>1680668</v>
      </c>
      <c r="D5" s="5">
        <v>1680668</v>
      </c>
      <c r="E5" s="7">
        <v>33995144</v>
      </c>
      <c r="F5" s="9">
        <v>45114.694282407399</v>
      </c>
      <c r="G5" s="3" t="s">
        <v>16</v>
      </c>
      <c r="H5" s="7">
        <v>1473</v>
      </c>
      <c r="I5" s="3" t="s">
        <v>17</v>
      </c>
      <c r="J5" s="3" t="s">
        <v>24</v>
      </c>
      <c r="K5" s="3" t="s">
        <v>17</v>
      </c>
      <c r="L5" s="3" t="s">
        <v>17</v>
      </c>
      <c r="M5" s="3" t="s">
        <v>22</v>
      </c>
      <c r="N5" s="3" t="s">
        <v>23</v>
      </c>
    </row>
    <row r="6" spans="1:14">
      <c r="A6" s="2" t="s">
        <v>14</v>
      </c>
      <c r="B6" s="2" t="s">
        <v>15</v>
      </c>
      <c r="C6" s="4">
        <v>44261667</v>
      </c>
      <c r="D6" s="4">
        <v>44261667</v>
      </c>
      <c r="E6" s="6">
        <v>34076176</v>
      </c>
      <c r="F6" s="8">
        <v>45114.718564814801</v>
      </c>
      <c r="G6" s="2" t="s">
        <v>16</v>
      </c>
      <c r="H6" s="6">
        <v>1474</v>
      </c>
      <c r="I6" s="2" t="s">
        <v>17</v>
      </c>
      <c r="J6" s="2" t="s">
        <v>25</v>
      </c>
      <c r="K6" s="2" t="s">
        <v>17</v>
      </c>
      <c r="L6" s="2" t="s">
        <v>17</v>
      </c>
      <c r="M6" s="2" t="s">
        <v>26</v>
      </c>
      <c r="N6" s="2" t="s">
        <v>27</v>
      </c>
    </row>
    <row r="7" spans="1:14">
      <c r="A7" s="3" t="s">
        <v>14</v>
      </c>
      <c r="B7" s="3" t="s">
        <v>15</v>
      </c>
      <c r="C7" s="5">
        <v>4802975</v>
      </c>
      <c r="D7" s="5">
        <v>4802975</v>
      </c>
      <c r="E7" s="7">
        <v>34097141</v>
      </c>
      <c r="F7" s="9">
        <v>45114.725057870397</v>
      </c>
      <c r="G7" s="3" t="s">
        <v>16</v>
      </c>
      <c r="H7" s="7">
        <v>1475</v>
      </c>
      <c r="I7" s="3" t="s">
        <v>17</v>
      </c>
      <c r="J7" s="3" t="s">
        <v>25</v>
      </c>
      <c r="K7" s="3" t="s">
        <v>17</v>
      </c>
      <c r="L7" s="3" t="s">
        <v>17</v>
      </c>
      <c r="M7" s="3" t="s">
        <v>26</v>
      </c>
      <c r="N7" s="3" t="s">
        <v>27</v>
      </c>
    </row>
    <row r="8" spans="1:14">
      <c r="B8" s="12" t="s">
        <v>31</v>
      </c>
      <c r="C8" s="18">
        <f>SUM(C2:C7)</f>
        <v>103768754</v>
      </c>
    </row>
    <row r="9" spans="1:14">
      <c r="B9" s="10" t="s">
        <v>32</v>
      </c>
      <c r="C9" s="11">
        <v>7564624</v>
      </c>
    </row>
    <row r="10" spans="1:14">
      <c r="B10" s="12" t="s">
        <v>33</v>
      </c>
      <c r="C10">
        <v>7726185</v>
      </c>
    </row>
    <row r="11" spans="1:14">
      <c r="B11" s="10" t="s">
        <v>34</v>
      </c>
      <c r="C11" s="11">
        <f>C8+C9-C10</f>
        <v>103607193</v>
      </c>
    </row>
    <row r="12" spans="1:14" s="17" customFormat="1">
      <c r="A12" s="13" t="s">
        <v>14</v>
      </c>
      <c r="B12" s="13" t="s">
        <v>15</v>
      </c>
      <c r="C12" s="14">
        <v>12284845</v>
      </c>
      <c r="D12" s="14">
        <v>12284845</v>
      </c>
      <c r="E12" s="15">
        <v>34164632</v>
      </c>
      <c r="F12" s="16">
        <v>45114.746817129599</v>
      </c>
      <c r="G12" s="13" t="s">
        <v>16</v>
      </c>
      <c r="H12" s="15">
        <v>1477</v>
      </c>
      <c r="I12" s="13" t="s">
        <v>17</v>
      </c>
      <c r="J12" s="13" t="s">
        <v>28</v>
      </c>
      <c r="K12" s="13">
        <v>170</v>
      </c>
      <c r="L12" s="13" t="s">
        <v>17</v>
      </c>
      <c r="M12" s="13" t="s">
        <v>26</v>
      </c>
      <c r="N12" s="13" t="s">
        <v>27</v>
      </c>
    </row>
    <row r="13" spans="1:14" s="17" customFormat="1">
      <c r="A13" s="13" t="s">
        <v>14</v>
      </c>
      <c r="B13" s="13" t="s">
        <v>15</v>
      </c>
      <c r="C13" s="14">
        <v>42238</v>
      </c>
      <c r="D13" s="14">
        <v>42238</v>
      </c>
      <c r="E13" s="15">
        <v>34171536</v>
      </c>
      <c r="F13" s="16">
        <v>45114.7490972222</v>
      </c>
      <c r="G13" s="13" t="s">
        <v>16</v>
      </c>
      <c r="H13" s="15">
        <v>1478</v>
      </c>
      <c r="I13" s="13" t="s">
        <v>17</v>
      </c>
      <c r="J13" s="13" t="s">
        <v>29</v>
      </c>
      <c r="K13" s="13">
        <v>170</v>
      </c>
      <c r="L13" s="13" t="s">
        <v>17</v>
      </c>
      <c r="M13" s="13" t="s">
        <v>26</v>
      </c>
      <c r="N13" s="13" t="s">
        <v>27</v>
      </c>
    </row>
    <row r="14" spans="1:14" s="17" customFormat="1">
      <c r="A14" s="13" t="s">
        <v>14</v>
      </c>
      <c r="B14" s="13" t="s">
        <v>15</v>
      </c>
      <c r="C14" s="14">
        <v>5920529</v>
      </c>
      <c r="D14" s="14">
        <v>5920529</v>
      </c>
      <c r="E14" s="15">
        <v>34186254</v>
      </c>
      <c r="F14" s="16">
        <v>45114.753993055601</v>
      </c>
      <c r="G14" s="13" t="s">
        <v>16</v>
      </c>
      <c r="H14" s="15">
        <v>1479</v>
      </c>
      <c r="I14" s="13" t="s">
        <v>17</v>
      </c>
      <c r="J14" s="13" t="s">
        <v>30</v>
      </c>
      <c r="K14" s="13">
        <v>170</v>
      </c>
      <c r="L14" s="13" t="s">
        <v>17</v>
      </c>
      <c r="M14" s="13" t="s">
        <v>26</v>
      </c>
      <c r="N14" s="13" t="s">
        <v>27</v>
      </c>
    </row>
    <row r="15" spans="1:14">
      <c r="A15" s="2" t="s">
        <v>14</v>
      </c>
      <c r="B15" s="2" t="s">
        <v>15</v>
      </c>
      <c r="C15" s="4">
        <v>137151766</v>
      </c>
      <c r="D15" s="4">
        <v>137151766</v>
      </c>
      <c r="E15" s="6">
        <v>42124563</v>
      </c>
      <c r="F15" s="8">
        <v>45119.497372685197</v>
      </c>
      <c r="G15" s="2" t="s">
        <v>16</v>
      </c>
      <c r="H15" s="6">
        <v>1480</v>
      </c>
      <c r="I15" s="2" t="s">
        <v>17</v>
      </c>
      <c r="J15" s="2" t="s">
        <v>35</v>
      </c>
      <c r="K15" s="19" t="s">
        <v>36</v>
      </c>
      <c r="L15" s="2" t="s">
        <v>17</v>
      </c>
      <c r="M15" s="2" t="s">
        <v>22</v>
      </c>
      <c r="N15" s="2" t="s">
        <v>23</v>
      </c>
    </row>
    <row r="16" spans="1:14">
      <c r="A16" s="3" t="s">
        <v>14</v>
      </c>
      <c r="B16" s="3" t="s">
        <v>15</v>
      </c>
      <c r="C16" s="5">
        <v>81601468</v>
      </c>
      <c r="D16" s="5">
        <v>81601468</v>
      </c>
      <c r="E16" s="7">
        <v>42136483</v>
      </c>
      <c r="F16" s="9">
        <v>45119.5007175926</v>
      </c>
      <c r="G16" s="3" t="s">
        <v>16</v>
      </c>
      <c r="H16" s="7">
        <v>1481</v>
      </c>
      <c r="I16" s="3" t="s">
        <v>17</v>
      </c>
      <c r="J16" s="3" t="s">
        <v>37</v>
      </c>
      <c r="K16" s="19" t="s">
        <v>36</v>
      </c>
      <c r="L16" s="3" t="s">
        <v>17</v>
      </c>
      <c r="M16" s="3" t="s">
        <v>22</v>
      </c>
      <c r="N16" s="3" t="s">
        <v>23</v>
      </c>
    </row>
    <row r="17" spans="1:14">
      <c r="A17" s="2" t="s">
        <v>14</v>
      </c>
      <c r="B17" s="2" t="s">
        <v>15</v>
      </c>
      <c r="C17" s="4">
        <v>40485000</v>
      </c>
      <c r="D17" s="4">
        <v>40485000</v>
      </c>
      <c r="E17" s="6">
        <v>42149315</v>
      </c>
      <c r="F17" s="8">
        <v>45119.504421296297</v>
      </c>
      <c r="G17" s="2" t="s">
        <v>16</v>
      </c>
      <c r="H17" s="6">
        <v>1482</v>
      </c>
      <c r="I17" s="2" t="s">
        <v>17</v>
      </c>
      <c r="J17" s="2" t="s">
        <v>37</v>
      </c>
      <c r="K17" s="19" t="s">
        <v>36</v>
      </c>
      <c r="L17" s="2" t="s">
        <v>17</v>
      </c>
      <c r="M17" s="2" t="s">
        <v>22</v>
      </c>
      <c r="N17" s="2" t="s">
        <v>23</v>
      </c>
    </row>
    <row r="18" spans="1:14">
      <c r="A18" s="3" t="s">
        <v>14</v>
      </c>
      <c r="B18" s="3" t="s">
        <v>15</v>
      </c>
      <c r="C18" s="5">
        <v>1940617.97</v>
      </c>
      <c r="D18" s="5">
        <v>1940617.97</v>
      </c>
      <c r="E18" s="7">
        <v>42164574</v>
      </c>
      <c r="F18" s="9">
        <v>45119.508865740703</v>
      </c>
      <c r="G18" s="3" t="s">
        <v>16</v>
      </c>
      <c r="H18" s="7">
        <v>1483</v>
      </c>
      <c r="I18" s="3" t="s">
        <v>17</v>
      </c>
      <c r="J18" s="3" t="s">
        <v>38</v>
      </c>
      <c r="K18" s="19" t="s">
        <v>36</v>
      </c>
      <c r="L18" s="3" t="s">
        <v>17</v>
      </c>
      <c r="M18" s="3" t="s">
        <v>22</v>
      </c>
      <c r="N18" s="3" t="s">
        <v>23</v>
      </c>
    </row>
    <row r="19" spans="1:14">
      <c r="A19" s="2" t="s">
        <v>14</v>
      </c>
      <c r="B19" s="2" t="s">
        <v>15</v>
      </c>
      <c r="C19" s="4">
        <v>1445587</v>
      </c>
      <c r="D19" s="4">
        <v>1445587</v>
      </c>
      <c r="E19" s="6">
        <v>43729915</v>
      </c>
      <c r="F19" s="8">
        <v>45120.394444444399</v>
      </c>
      <c r="G19" s="2" t="s">
        <v>16</v>
      </c>
      <c r="H19" s="6">
        <v>1486</v>
      </c>
      <c r="I19" s="2" t="s">
        <v>17</v>
      </c>
      <c r="J19" s="2" t="s">
        <v>39</v>
      </c>
      <c r="K19" s="19">
        <v>170</v>
      </c>
      <c r="L19" s="2" t="s">
        <v>17</v>
      </c>
      <c r="M19" s="2" t="s">
        <v>26</v>
      </c>
      <c r="N19" s="2" t="s">
        <v>40</v>
      </c>
    </row>
    <row r="20" spans="1:14">
      <c r="A20" s="3" t="s">
        <v>14</v>
      </c>
      <c r="B20" s="3" t="s">
        <v>15</v>
      </c>
      <c r="C20" s="5">
        <v>2000000</v>
      </c>
      <c r="D20" s="5">
        <v>2000000</v>
      </c>
      <c r="E20" s="7">
        <v>43745045</v>
      </c>
      <c r="F20" s="9">
        <v>45120.399351851898</v>
      </c>
      <c r="G20" s="3" t="s">
        <v>16</v>
      </c>
      <c r="H20" s="7">
        <v>1487</v>
      </c>
      <c r="I20" s="3" t="s">
        <v>17</v>
      </c>
      <c r="J20" s="3" t="s">
        <v>41</v>
      </c>
      <c r="K20" s="19" t="s">
        <v>36</v>
      </c>
      <c r="L20" s="3" t="s">
        <v>17</v>
      </c>
      <c r="M20" s="3" t="s">
        <v>22</v>
      </c>
      <c r="N20" s="3" t="s">
        <v>23</v>
      </c>
    </row>
    <row r="21" spans="1:14">
      <c r="A21" s="2" t="s">
        <v>14</v>
      </c>
      <c r="B21" s="2" t="s">
        <v>15</v>
      </c>
      <c r="C21" s="4">
        <v>8000000</v>
      </c>
      <c r="D21" s="4">
        <v>8000000</v>
      </c>
      <c r="E21" s="6">
        <v>43752931</v>
      </c>
      <c r="F21" s="8">
        <v>45120.401828703703</v>
      </c>
      <c r="G21" s="2" t="s">
        <v>16</v>
      </c>
      <c r="H21" s="6">
        <v>1488</v>
      </c>
      <c r="I21" s="2" t="s">
        <v>17</v>
      </c>
      <c r="J21" s="2" t="s">
        <v>41</v>
      </c>
      <c r="K21" s="19" t="s">
        <v>36</v>
      </c>
      <c r="L21" s="2" t="s">
        <v>17</v>
      </c>
      <c r="M21" s="2" t="s">
        <v>22</v>
      </c>
      <c r="N21" s="2" t="s">
        <v>23</v>
      </c>
    </row>
    <row r="22" spans="1:14">
      <c r="A22" s="3" t="s">
        <v>14</v>
      </c>
      <c r="B22" s="3" t="s">
        <v>15</v>
      </c>
      <c r="C22" s="5">
        <v>13154261</v>
      </c>
      <c r="D22" s="5">
        <v>13154261</v>
      </c>
      <c r="E22" s="7">
        <v>43761988</v>
      </c>
      <c r="F22" s="9">
        <v>45120.4045833333</v>
      </c>
      <c r="G22" s="3" t="s">
        <v>16</v>
      </c>
      <c r="H22" s="7">
        <v>1489</v>
      </c>
      <c r="I22" s="3" t="s">
        <v>17</v>
      </c>
      <c r="J22" s="3" t="s">
        <v>41</v>
      </c>
      <c r="K22" s="19" t="s">
        <v>36</v>
      </c>
      <c r="L22" s="3" t="s">
        <v>17</v>
      </c>
      <c r="M22" s="3" t="s">
        <v>22</v>
      </c>
      <c r="N22" s="3" t="s">
        <v>23</v>
      </c>
    </row>
    <row r="23" spans="1:14">
      <c r="B23" s="12" t="s">
        <v>31</v>
      </c>
      <c r="C23" s="18">
        <f>SUM(C12:C22)</f>
        <v>304026311.97000003</v>
      </c>
    </row>
    <row r="24" spans="1:14">
      <c r="B24" s="10" t="s">
        <v>32</v>
      </c>
      <c r="C24" s="11">
        <f>+C11</f>
        <v>103607193</v>
      </c>
    </row>
    <row r="25" spans="1:14">
      <c r="B25" s="12" t="s">
        <v>33</v>
      </c>
      <c r="C25">
        <v>407633504.97000003</v>
      </c>
    </row>
    <row r="26" spans="1:14">
      <c r="B26" s="10" t="s">
        <v>34</v>
      </c>
      <c r="C26" s="11">
        <f>+C23+C24-C25</f>
        <v>0</v>
      </c>
    </row>
    <row r="27" spans="1:14">
      <c r="A27" s="13" t="s">
        <v>14</v>
      </c>
      <c r="B27" s="13" t="s">
        <v>15</v>
      </c>
      <c r="C27" s="14">
        <v>21180120</v>
      </c>
      <c r="D27" s="14">
        <v>21180120</v>
      </c>
      <c r="E27" s="15">
        <v>47046265</v>
      </c>
      <c r="F27" s="16">
        <v>45121.781018518501</v>
      </c>
      <c r="G27" s="13" t="s">
        <v>16</v>
      </c>
      <c r="H27" s="15">
        <v>1490</v>
      </c>
      <c r="I27" s="13" t="s">
        <v>17</v>
      </c>
      <c r="J27" s="13" t="s">
        <v>42</v>
      </c>
      <c r="K27" s="20" t="s">
        <v>36</v>
      </c>
      <c r="L27" s="13" t="s">
        <v>17</v>
      </c>
      <c r="M27" s="13" t="s">
        <v>22</v>
      </c>
      <c r="N27" s="13" t="s">
        <v>23</v>
      </c>
    </row>
    <row r="28" spans="1:14">
      <c r="A28" s="13" t="s">
        <v>14</v>
      </c>
      <c r="B28" s="13" t="s">
        <v>15</v>
      </c>
      <c r="C28" s="14">
        <v>27237405.75</v>
      </c>
      <c r="D28" s="14">
        <v>27237405.75</v>
      </c>
      <c r="E28" s="15">
        <v>47055251</v>
      </c>
      <c r="F28" s="16">
        <v>45121.783576388902</v>
      </c>
      <c r="G28" s="13" t="s">
        <v>16</v>
      </c>
      <c r="H28" s="15">
        <v>1491</v>
      </c>
      <c r="I28" s="13" t="s">
        <v>17</v>
      </c>
      <c r="J28" s="13" t="s">
        <v>42</v>
      </c>
      <c r="K28" s="20" t="s">
        <v>36</v>
      </c>
      <c r="L28" s="13" t="s">
        <v>17</v>
      </c>
      <c r="M28" s="13" t="s">
        <v>22</v>
      </c>
      <c r="N28" s="13" t="s">
        <v>23</v>
      </c>
    </row>
    <row r="29" spans="1:14">
      <c r="A29" s="13" t="s">
        <v>14</v>
      </c>
      <c r="B29" s="13" t="s">
        <v>15</v>
      </c>
      <c r="C29" s="14">
        <v>0.02</v>
      </c>
      <c r="D29" s="14">
        <v>0.02</v>
      </c>
      <c r="E29" s="15">
        <v>47066272</v>
      </c>
      <c r="F29" s="16">
        <v>45121.7867708333</v>
      </c>
      <c r="G29" s="13" t="s">
        <v>16</v>
      </c>
      <c r="H29" s="15">
        <v>1492</v>
      </c>
      <c r="I29" s="13" t="s">
        <v>17</v>
      </c>
      <c r="J29" s="13" t="s">
        <v>42</v>
      </c>
      <c r="K29" s="20" t="s">
        <v>36</v>
      </c>
      <c r="L29" s="13" t="s">
        <v>17</v>
      </c>
      <c r="M29" s="13" t="s">
        <v>22</v>
      </c>
      <c r="N29" s="13" t="s">
        <v>23</v>
      </c>
    </row>
    <row r="30" spans="1:14">
      <c r="A30" s="2" t="s">
        <v>14</v>
      </c>
      <c r="B30" s="2" t="s">
        <v>15</v>
      </c>
      <c r="C30" s="4">
        <v>73997200</v>
      </c>
      <c r="D30" s="4">
        <v>73997200</v>
      </c>
      <c r="E30" s="6">
        <v>50652556</v>
      </c>
      <c r="F30" s="8">
        <v>45124.395995370403</v>
      </c>
      <c r="G30" s="2" t="s">
        <v>16</v>
      </c>
      <c r="H30" s="6">
        <v>1493</v>
      </c>
      <c r="I30" s="2" t="s">
        <v>17</v>
      </c>
      <c r="J30" s="2" t="s">
        <v>43</v>
      </c>
      <c r="K30" s="19" t="s">
        <v>36</v>
      </c>
      <c r="L30" s="2" t="s">
        <v>17</v>
      </c>
      <c r="M30" s="2" t="s">
        <v>44</v>
      </c>
      <c r="N30" s="2" t="s">
        <v>23</v>
      </c>
    </row>
    <row r="31" spans="1:14">
      <c r="A31" s="3" t="s">
        <v>14</v>
      </c>
      <c r="B31" s="3" t="s">
        <v>15</v>
      </c>
      <c r="C31" s="14">
        <v>47694346</v>
      </c>
      <c r="D31" s="5">
        <v>47694346</v>
      </c>
      <c r="E31" s="7">
        <v>51492712</v>
      </c>
      <c r="F31" s="9">
        <v>45124.612766203703</v>
      </c>
      <c r="G31" s="3" t="s">
        <v>16</v>
      </c>
      <c r="H31" s="7">
        <v>1494</v>
      </c>
      <c r="I31" s="3" t="s">
        <v>17</v>
      </c>
      <c r="J31" s="3" t="s">
        <v>45</v>
      </c>
      <c r="K31" s="19" t="s">
        <v>52</v>
      </c>
      <c r="L31" s="3" t="s">
        <v>17</v>
      </c>
      <c r="M31" s="3" t="s">
        <v>46</v>
      </c>
      <c r="N31" s="3" t="s">
        <v>47</v>
      </c>
    </row>
    <row r="32" spans="1:14">
      <c r="A32" s="2" t="s">
        <v>14</v>
      </c>
      <c r="B32" s="2" t="s">
        <v>15</v>
      </c>
      <c r="C32" s="4">
        <v>505106323</v>
      </c>
      <c r="D32" s="4">
        <v>505106323</v>
      </c>
      <c r="E32" s="6">
        <v>53045184</v>
      </c>
      <c r="F32" s="8">
        <v>45125.420891203699</v>
      </c>
      <c r="G32" s="2" t="s">
        <v>16</v>
      </c>
      <c r="H32" s="6">
        <v>1495</v>
      </c>
      <c r="I32" s="2" t="s">
        <v>17</v>
      </c>
      <c r="J32" s="2" t="s">
        <v>48</v>
      </c>
      <c r="K32" s="19" t="s">
        <v>36</v>
      </c>
      <c r="L32" s="2" t="s">
        <v>17</v>
      </c>
      <c r="M32" s="2" t="s">
        <v>44</v>
      </c>
      <c r="N32" s="2" t="s">
        <v>23</v>
      </c>
    </row>
    <row r="33" spans="1:14">
      <c r="A33" s="3" t="s">
        <v>14</v>
      </c>
      <c r="B33" s="3" t="s">
        <v>15</v>
      </c>
      <c r="C33" s="5">
        <v>17717035</v>
      </c>
      <c r="D33" s="5">
        <v>17717035</v>
      </c>
      <c r="E33" s="7">
        <v>53862416</v>
      </c>
      <c r="F33" s="9">
        <v>45125.657800925903</v>
      </c>
      <c r="G33" s="3" t="s">
        <v>16</v>
      </c>
      <c r="H33" s="7">
        <v>1496</v>
      </c>
      <c r="I33" s="3" t="s">
        <v>17</v>
      </c>
      <c r="J33" s="3" t="s">
        <v>49</v>
      </c>
      <c r="K33" s="19" t="s">
        <v>36</v>
      </c>
      <c r="L33" s="3" t="s">
        <v>17</v>
      </c>
      <c r="M33" s="3" t="s">
        <v>22</v>
      </c>
      <c r="N33" s="3" t="s">
        <v>23</v>
      </c>
    </row>
    <row r="34" spans="1:14">
      <c r="A34" s="2" t="s">
        <v>14</v>
      </c>
      <c r="B34" s="2" t="s">
        <v>15</v>
      </c>
      <c r="C34" s="4">
        <v>960000</v>
      </c>
      <c r="D34" s="4">
        <v>960000</v>
      </c>
      <c r="E34" s="6">
        <v>55860048</v>
      </c>
      <c r="F34" s="8">
        <v>45126.667222222197</v>
      </c>
      <c r="G34" s="2" t="s">
        <v>16</v>
      </c>
      <c r="H34" s="6">
        <v>1497</v>
      </c>
      <c r="I34" s="2" t="s">
        <v>17</v>
      </c>
      <c r="J34" s="2" t="s">
        <v>50</v>
      </c>
      <c r="K34" s="19">
        <v>402</v>
      </c>
      <c r="L34" s="2" t="s">
        <v>17</v>
      </c>
      <c r="M34" s="2" t="s">
        <v>51</v>
      </c>
      <c r="N34" s="2" t="s">
        <v>40</v>
      </c>
    </row>
    <row r="35" spans="1:14">
      <c r="B35" s="12" t="s">
        <v>31</v>
      </c>
      <c r="C35" s="18">
        <f>SUM(C27:C34)</f>
        <v>693892429.76999998</v>
      </c>
    </row>
    <row r="36" spans="1:14">
      <c r="B36" s="10" t="s">
        <v>32</v>
      </c>
      <c r="C36" s="11">
        <f>+C26</f>
        <v>0</v>
      </c>
    </row>
    <row r="37" spans="1:14">
      <c r="B37" s="12" t="s">
        <v>33</v>
      </c>
      <c r="C37" s="21">
        <v>693892429.76999998</v>
      </c>
    </row>
    <row r="38" spans="1:14">
      <c r="B38" s="10" t="s">
        <v>34</v>
      </c>
      <c r="C38" s="11">
        <f>+C35+C36-C37</f>
        <v>0</v>
      </c>
    </row>
    <row r="39" spans="1:14">
      <c r="A39" s="22" t="s">
        <v>14</v>
      </c>
      <c r="B39" s="22" t="s">
        <v>15</v>
      </c>
      <c r="C39" s="23">
        <v>3700</v>
      </c>
      <c r="D39" s="23">
        <v>3700</v>
      </c>
      <c r="E39" s="24">
        <v>63605886</v>
      </c>
      <c r="F39" s="25">
        <v>45131.9821296296</v>
      </c>
      <c r="G39" s="22" t="s">
        <v>16</v>
      </c>
      <c r="H39" s="24">
        <v>1498</v>
      </c>
      <c r="I39" s="22" t="s">
        <v>17</v>
      </c>
      <c r="J39" s="22" t="s">
        <v>53</v>
      </c>
      <c r="K39" s="22" t="s">
        <v>17</v>
      </c>
      <c r="L39" s="22" t="s">
        <v>17</v>
      </c>
      <c r="M39" s="22" t="s">
        <v>54</v>
      </c>
      <c r="N39" s="22" t="s">
        <v>23</v>
      </c>
    </row>
    <row r="40" spans="1:14">
      <c r="A40" s="26" t="s">
        <v>14</v>
      </c>
      <c r="B40" s="26" t="s">
        <v>15</v>
      </c>
      <c r="C40" s="27">
        <v>1500</v>
      </c>
      <c r="D40" s="27">
        <v>1500</v>
      </c>
      <c r="E40" s="28">
        <v>64045015</v>
      </c>
      <c r="F40" s="29">
        <v>45132.435231481497</v>
      </c>
      <c r="G40" s="26" t="s">
        <v>16</v>
      </c>
      <c r="H40" s="28">
        <v>1503</v>
      </c>
      <c r="I40" s="26" t="s">
        <v>17</v>
      </c>
      <c r="J40" s="26" t="s">
        <v>53</v>
      </c>
      <c r="K40" s="26" t="s">
        <v>17</v>
      </c>
      <c r="L40" s="26" t="s">
        <v>17</v>
      </c>
      <c r="M40" s="26" t="s">
        <v>54</v>
      </c>
      <c r="N40" s="26" t="s">
        <v>23</v>
      </c>
    </row>
    <row r="41" spans="1:14">
      <c r="A41" s="22" t="s">
        <v>14</v>
      </c>
      <c r="B41" s="22" t="s">
        <v>15</v>
      </c>
      <c r="C41" s="23">
        <v>100000000</v>
      </c>
      <c r="D41" s="23">
        <v>100000000</v>
      </c>
      <c r="E41" s="24">
        <v>64870741</v>
      </c>
      <c r="F41" s="25">
        <v>45132.686574074098</v>
      </c>
      <c r="G41" s="22" t="s">
        <v>16</v>
      </c>
      <c r="H41" s="24">
        <v>1510</v>
      </c>
      <c r="I41" s="22" t="s">
        <v>17</v>
      </c>
      <c r="J41" s="22" t="s">
        <v>55</v>
      </c>
      <c r="K41" s="22" t="s">
        <v>17</v>
      </c>
      <c r="L41" s="22" t="s">
        <v>17</v>
      </c>
      <c r="M41" s="22" t="s">
        <v>22</v>
      </c>
      <c r="N41" s="22" t="s">
        <v>23</v>
      </c>
    </row>
    <row r="42" spans="1:14">
      <c r="A42" s="26" t="s">
        <v>14</v>
      </c>
      <c r="B42" s="26" t="s">
        <v>15</v>
      </c>
      <c r="C42" s="27">
        <v>13154200</v>
      </c>
      <c r="D42" s="27">
        <v>13154200</v>
      </c>
      <c r="E42" s="28">
        <v>64895797</v>
      </c>
      <c r="F42" s="29">
        <v>45132.6946412037</v>
      </c>
      <c r="G42" s="26" t="s">
        <v>16</v>
      </c>
      <c r="H42" s="28">
        <v>1511</v>
      </c>
      <c r="I42" s="26" t="s">
        <v>17</v>
      </c>
      <c r="J42" s="26" t="s">
        <v>55</v>
      </c>
      <c r="K42" s="26" t="s">
        <v>17</v>
      </c>
      <c r="L42" s="26" t="s">
        <v>17</v>
      </c>
      <c r="M42" s="26" t="s">
        <v>22</v>
      </c>
      <c r="N42" s="26" t="s">
        <v>23</v>
      </c>
    </row>
    <row r="43" spans="1:14">
      <c r="A43" s="22" t="s">
        <v>14</v>
      </c>
      <c r="B43" s="22" t="s">
        <v>15</v>
      </c>
      <c r="C43" s="23">
        <v>27696265</v>
      </c>
      <c r="D43" s="23">
        <v>27696265</v>
      </c>
      <c r="E43" s="24">
        <v>67789961</v>
      </c>
      <c r="F43" s="25">
        <v>45134.388680555603</v>
      </c>
      <c r="G43" s="22" t="s">
        <v>16</v>
      </c>
      <c r="H43" s="24">
        <v>1530</v>
      </c>
      <c r="I43" s="22" t="s">
        <v>17</v>
      </c>
      <c r="J43" s="22" t="s">
        <v>56</v>
      </c>
      <c r="K43" s="22" t="s">
        <v>17</v>
      </c>
      <c r="L43" s="22" t="s">
        <v>17</v>
      </c>
      <c r="M43" s="22" t="s">
        <v>57</v>
      </c>
      <c r="N43" s="22" t="s">
        <v>23</v>
      </c>
    </row>
    <row r="44" spans="1:14">
      <c r="A44" s="26" t="s">
        <v>14</v>
      </c>
      <c r="B44" s="26" t="s">
        <v>15</v>
      </c>
      <c r="C44" s="27">
        <v>7119000</v>
      </c>
      <c r="D44" s="27">
        <v>7119000</v>
      </c>
      <c r="E44" s="28">
        <v>67837472</v>
      </c>
      <c r="F44" s="29">
        <v>45134.404456018499</v>
      </c>
      <c r="G44" s="26" t="s">
        <v>16</v>
      </c>
      <c r="H44" s="28">
        <v>1531</v>
      </c>
      <c r="I44" s="26" t="s">
        <v>17</v>
      </c>
      <c r="J44" s="26" t="s">
        <v>58</v>
      </c>
      <c r="K44" s="26" t="s">
        <v>17</v>
      </c>
      <c r="L44" s="26" t="s">
        <v>17</v>
      </c>
      <c r="M44" s="26" t="s">
        <v>59</v>
      </c>
      <c r="N44" s="26" t="s">
        <v>23</v>
      </c>
    </row>
    <row r="45" spans="1:14">
      <c r="A45" s="22" t="s">
        <v>14</v>
      </c>
      <c r="B45" s="22" t="s">
        <v>15</v>
      </c>
      <c r="C45" s="23">
        <v>3324928</v>
      </c>
      <c r="D45" s="23">
        <v>3324928</v>
      </c>
      <c r="E45" s="24">
        <v>67843092</v>
      </c>
      <c r="F45" s="25">
        <v>45134.4062962963</v>
      </c>
      <c r="G45" s="22" t="s">
        <v>16</v>
      </c>
      <c r="H45" s="24">
        <v>1532</v>
      </c>
      <c r="I45" s="22" t="s">
        <v>17</v>
      </c>
      <c r="J45" s="22" t="s">
        <v>60</v>
      </c>
      <c r="K45" s="22" t="s">
        <v>17</v>
      </c>
      <c r="L45" s="22" t="s">
        <v>17</v>
      </c>
      <c r="M45" s="22" t="s">
        <v>59</v>
      </c>
      <c r="N45" s="22" t="s">
        <v>23</v>
      </c>
    </row>
    <row r="46" spans="1:14">
      <c r="B46" s="30" t="s">
        <v>31</v>
      </c>
      <c r="C46" s="18">
        <f>SUM(C39:C45)</f>
        <v>151299593</v>
      </c>
    </row>
    <row r="47" spans="1:14">
      <c r="B47" s="31" t="s">
        <v>32</v>
      </c>
      <c r="C47" s="11">
        <f>C38</f>
        <v>0</v>
      </c>
    </row>
    <row r="48" spans="1:14">
      <c r="B48" s="30" t="s">
        <v>33</v>
      </c>
      <c r="C48">
        <v>151299593</v>
      </c>
    </row>
    <row r="49" spans="2:3">
      <c r="B49" s="31" t="s">
        <v>34</v>
      </c>
      <c r="C49" s="11">
        <f>+C46+C47-C48</f>
        <v>0</v>
      </c>
    </row>
  </sheetData>
  <pageMargins left="0.7" right="0.7" top="0.75" bottom="0.75" header="0.3" footer="0.3"/>
  <ignoredErrors>
    <ignoredError sqref="K15:K22 K30:K33 K27:K29 K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2023-07-10T16:06:57Z</dcterms:created>
  <dcterms:modified xsi:type="dcterms:W3CDTF">2023-07-31T20:44:03Z</dcterms:modified>
</cp:coreProperties>
</file>