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8 AGOSTO\PSE\"/>
    </mc:Choice>
  </mc:AlternateContent>
  <xr:revisionPtr revIDLastSave="0" documentId="13_ncr:1_{C0F81BB6-D94B-4490-BA68-E300E3C66F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C82" i="1"/>
  <c r="C68" i="1" l="1"/>
  <c r="C71" i="1" s="1"/>
  <c r="E71" i="1" s="1"/>
  <c r="C59" i="1"/>
  <c r="C62" i="1" s="1"/>
  <c r="E62" i="1" s="1"/>
  <c r="C52" i="1" l="1"/>
  <c r="C55" i="1" s="1"/>
  <c r="E55" i="1" s="1"/>
  <c r="C46" i="1" l="1"/>
  <c r="C35" i="1" l="1"/>
  <c r="C23" i="1"/>
  <c r="C8" i="1"/>
  <c r="C11" i="1" s="1"/>
  <c r="C24" i="1" s="1"/>
  <c r="C26" i="1" l="1"/>
  <c r="C36" i="1" s="1"/>
  <c r="C38" i="1" s="1"/>
  <c r="C47" i="1" s="1"/>
  <c r="C49" i="1" s="1"/>
</calcChain>
</file>

<file path=xl/sharedStrings.xml><?xml version="1.0" encoding="utf-8"?>
<sst xmlns="http://schemas.openxmlformats.org/spreadsheetml/2006/main" count="656" uniqueCount="128">
  <si>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</si>
  <si>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</si>
  <si>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</si>
  <si>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</si>
  <si>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</si>
  <si>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</si>
  <si>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</si>
  <si>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</si>
  <si>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</si>
  <si>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</si>
  <si>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</si>
  <si>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</t>
  </si>
  <si>
    <t>Nombre del Obligado</t>
  </si>
  <si>
    <t>Apellido Cliente</t>
  </si>
  <si>
    <t>Teléfono de Contacto</t>
  </si>
  <si>
    <t>Identificación del Obligado</t>
  </si>
  <si>
    <t>Código de Portafolio</t>
  </si>
  <si>
    <t>PSE</t>
  </si>
  <si>
    <t>Paga</t>
  </si>
  <si>
    <t>Aprobada</t>
  </si>
  <si>
    <t/>
  </si>
  <si>
    <t>Reintegro</t>
  </si>
  <si>
    <t>solemialexa@hotmail.com</t>
  </si>
  <si>
    <t>Solemy Alexandra Ibarra</t>
  </si>
  <si>
    <t>3113045380</t>
  </si>
  <si>
    <t>1130619067</t>
  </si>
  <si>
    <t>282 RAMA JUDICIAL - CONSEJO DE ESTADO</t>
  </si>
  <si>
    <t xml:space="preserve">CONSTITUCIÓN ACREEDOR CONSIGNACIÓN DEL 07/07/2023 </t>
  </si>
  <si>
    <t>MARISABEL.LONDONO@FISCALIA.GOV.CO</t>
  </si>
  <si>
    <t>FISCALIA GENERAL DE LA NACIÓN</t>
  </si>
  <si>
    <t>5702000</t>
  </si>
  <si>
    <t>800152783</t>
  </si>
  <si>
    <t>287 FISCALIA GENERAL DE LA NACION - GESTION GENERAL</t>
  </si>
  <si>
    <t xml:space="preserve">CONSTITUCIÓN ACREEDOR CONSIGNACIÓN DEL 30/06/2023 </t>
  </si>
  <si>
    <t>INCONSISTENCIAS NOMINA MAYO 2023</t>
  </si>
  <si>
    <t>tesoreria@casur.gov.co</t>
  </si>
  <si>
    <t>CASUR</t>
  </si>
  <si>
    <t>3173906965</t>
  </si>
  <si>
    <t>899999073</t>
  </si>
  <si>
    <t>170 CAJA DE SUELDOS DE RETIRO DE LA POLICIA NACIONAL CASUR</t>
  </si>
  <si>
    <t>INCOSISTENCIAS BANCO POPULAR MAYO 2023</t>
  </si>
  <si>
    <t>INCOSISTENCIAS BANCO BOGOTA MAYO 2023</t>
  </si>
  <si>
    <t>INCONSISTENCIAS FALLECIDOS GCC 594.2023</t>
  </si>
  <si>
    <t>SB</t>
  </si>
  <si>
    <t>SA</t>
  </si>
  <si>
    <t>DB</t>
  </si>
  <si>
    <t>TTL</t>
  </si>
  <si>
    <t>ACREEDOR SALDO CUENTA DAVIVIENDA 10 DE JULIO DE 2023</t>
  </si>
  <si>
    <t>marisabel.londono@fiscalia.gov.co</t>
  </si>
  <si>
    <t>287</t>
  </si>
  <si>
    <t>FISCALIA GENERAL DE LA NACION</t>
  </si>
  <si>
    <t>ACREEDOR SALDO CUENTA DAVIVIENDA 8 DE JULIO DE 2023</t>
  </si>
  <si>
    <t xml:space="preserve">ACREEDOR SALDO CUENTA DAVIVIENDA 10 DE JULIO DE 2023 </t>
  </si>
  <si>
    <t>AGRARIO CONCILIACIONES MAYO 2023</t>
  </si>
  <si>
    <t>CAJA DE SUELDOS DE RETIRO DE LA POLICIA NACIONAL</t>
  </si>
  <si>
    <t>Seleccione</t>
  </si>
  <si>
    <t>CONSTITUCIÓN ACREEDOR SALDO DAVIVIENDA 11 DE JULIO DE 2023</t>
  </si>
  <si>
    <t>ACREEDOR SALDO CUENTA DAVIVIENDA 13 DE JULIO DE 2023</t>
  </si>
  <si>
    <t>Pagos por motos incineradas UKS01C, MFW71D, XAI12D, ZQT71C, ZTE30D y UMU53C, CAM</t>
  </si>
  <si>
    <t>ccc@mapfre.com.co</t>
  </si>
  <si>
    <t>Mapfre Seguros Generales de Colombia SA</t>
  </si>
  <si>
    <t>6503300 Ext. 1407</t>
  </si>
  <si>
    <t>8917000379</t>
  </si>
  <si>
    <t>REINTEGROS ACREEDORES VARIOS SUJETOS A DEVOLUCIÓN DE FALLECIDOS</t>
  </si>
  <si>
    <t>FPRIETO@PROCURADURIA.GOV.CO</t>
  </si>
  <si>
    <t>PROCURADURIA GENERAL DE LA NACION</t>
  </si>
  <si>
    <t>3102003992</t>
  </si>
  <si>
    <t>899999119</t>
  </si>
  <si>
    <t>275 PROCURADURIA GENERAL DE LA NACIÓN - GESTION GENERAL</t>
  </si>
  <si>
    <t>Pagos por bienes incautados y bienes almacén evidencias, Fiscalia según oficio r</t>
  </si>
  <si>
    <t>MAPFRE SEGUROS GENERALES DE COLOMBIA SA</t>
  </si>
  <si>
    <t>ACREEDOR SALDO CUENTA DAVIVIENDA 18 DE MAYO DE 2023</t>
  </si>
  <si>
    <t xml:space="preserve"> Acreedores Varios S0351-2022 S0012-2023</t>
  </si>
  <si>
    <t>deyaniraolivera@reincorporacion.gov.co</t>
  </si>
  <si>
    <t>AGENCIA PARA LA REINCORPORACION Y LA NORMALIZACION</t>
  </si>
  <si>
    <t>3212481334</t>
  </si>
  <si>
    <t>9004771698</t>
  </si>
  <si>
    <t>275</t>
  </si>
  <si>
    <t>CANCELACION INTERESES PLANILLA 69542009</t>
  </si>
  <si>
    <t>carlos.navas@fiscalia.gov.co</t>
  </si>
  <si>
    <t>CARLOS NAVAS CHICO</t>
  </si>
  <si>
    <t>3174143980</t>
  </si>
  <si>
    <t>73072525</t>
  </si>
  <si>
    <t>CONSTITUCIÓN ACREEDOR SALDO DAVIVIENDA 25 DE JULIO DE 2023</t>
  </si>
  <si>
    <t>LIQUIDACION DE PRESTACIONES SOCIALES A EX SERVIDOR FALLECIDO ASTRID MENDOZA</t>
  </si>
  <si>
    <t>liliana.aguirre@fiscalia.gov.co</t>
  </si>
  <si>
    <t>FISCALIA GENERAL SECCIONAL ATLANTICO</t>
  </si>
  <si>
    <t>3225499</t>
  </si>
  <si>
    <t>800187568</t>
  </si>
  <si>
    <t>LOTE 9 CONTRATO 254 GIRON</t>
  </si>
  <si>
    <t>utjefecontable@hotmail.com</t>
  </si>
  <si>
    <t>UNION TEMPORAL SCT MERL SAS</t>
  </si>
  <si>
    <t>3184096698</t>
  </si>
  <si>
    <t>900613547</t>
  </si>
  <si>
    <t>LOTE 1 GRUPO 1 CONTRATO 252 CALDAS ANTIOQUIA</t>
  </si>
  <si>
    <t xml:space="preserve"> AcreeVarios 24-00513CP 0040-04 22-00664 0186-20</t>
  </si>
  <si>
    <t>Reinte DTN acreed sujetos devoluc Gabriel S Hernandez Res000859 arrenjun-jul2023</t>
  </si>
  <si>
    <t>rosalbina.cardona@fiscalia.gov.co</t>
  </si>
  <si>
    <t>Fiscalia General de la Nacion Reg Noroccidental</t>
  </si>
  <si>
    <t>6045903108</t>
  </si>
  <si>
    <t>800187597</t>
  </si>
  <si>
    <t>ACREEDOR VARIO SALDO CUENTA DAVIVIENDA 9 DE AGOSTO DE 2023</t>
  </si>
  <si>
    <t>ACREEDOR VARIO SALDO CUENTA DAVIVIENDA 10 DE AGOSTO DE 2023</t>
  </si>
  <si>
    <t>ACREEDOR VARIO SALDO CUENTA DAVIVIENDA 15 DE AGOSTO DE 2023</t>
  </si>
  <si>
    <t>ACREEDOR VARIO SALDO CUENTA DAVIVIENDA 16 DE AGOSTO DE 2023</t>
  </si>
  <si>
    <t>ACREEDOR VARIO SALDO DAVIVIENDA 16 DE AGOSTO DE 2023</t>
  </si>
  <si>
    <t>DEVOLUCION DE RECURSOS NO EJECUTADOS Y RENDIMIENTOS FROS CONVENIO # 636</t>
  </si>
  <si>
    <t>contabilidad@indermagdalena.gov.co</t>
  </si>
  <si>
    <t>INDEPORTES MAGDALENA</t>
  </si>
  <si>
    <t>3042900065</t>
  </si>
  <si>
    <t>819000843</t>
  </si>
  <si>
    <t>426 MINISTERIO DEL DEPORTE - GESTION GENERAL</t>
  </si>
  <si>
    <t>ACREEDOR VARIO SALDO CUENTA DAVIVIENDA 23 DE AGOSTO DE 2023</t>
  </si>
  <si>
    <t>AcreVarios 0363-18 0222-17 0186-20 S0003-2021</t>
  </si>
  <si>
    <t>402 AGENCIA COLOMBIANA PARA LA REINTEGRACIÓN DE PERSONAS Y GRUPOS ALZADOS EN ARMAS - ARN -</t>
  </si>
  <si>
    <t>Reintegro recursos no ejecutados y rendimientos</t>
  </si>
  <si>
    <t>angela.escobar@scotiabankcolpatria.com</t>
  </si>
  <si>
    <t>MUNICIPIO DE SANTA HELENA DEL OPON</t>
  </si>
  <si>
    <t>3117870928</t>
  </si>
  <si>
    <t>800099832</t>
  </si>
  <si>
    <t>375 MINISTERIO DE VIVIENDA, CIUDAD Y TERRITORIO - GESTIÓN GENERAL</t>
  </si>
  <si>
    <t>ACREEDOR VARIO SALDO CUENTA DAVIVIENDA 28 DE AGOSTO DE 2023</t>
  </si>
  <si>
    <t>Reinte DTN acreed sujetos devoluc Marggy Ruiz Loaiza QEPD nóm aosto 2023 -talent</t>
  </si>
  <si>
    <t>LIQUIDACION  JUAN CARLOS RIOS Q.E.PD.</t>
  </si>
  <si>
    <t>ana.cabeza@fiscalia.gov.co</t>
  </si>
  <si>
    <t>FISCALIA GENERAL DE LA NACION SANTANDER</t>
  </si>
  <si>
    <t>6854566</t>
  </si>
  <si>
    <t>800187569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</si>
</sst>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3" fillId="0" borderId="2" xfId="0" applyFont="1" applyBorder="1"/>
    <xf numFmtId="4" fontId="0" fillId="0" borderId="0" xfId="0" applyNumberFormat="1"/>
    <xf numFmtId="0" fontId="2" fillId="2" borderId="2" xfId="0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Fill="1"/>
    <xf numFmtId="164" fontId="0" fillId="0" borderId="0" xfId="0" applyNumberFormat="1"/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43" fontId="0" fillId="0" borderId="0" xfId="1" applyFont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2" borderId="2" xfId="0" applyFont="1" applyFill="1" applyBorder="1"/>
    <xf numFmtId="0" fontId="5" fillId="0" borderId="2" xfId="0" applyFont="1" applyBorder="1"/>
    <xf numFmtId="0" fontId="5" fillId="4" borderId="1" xfId="0" applyFont="1" applyFill="1" applyBorder="1"/>
    <xf numFmtId="164" fontId="5" fillId="4" borderId="1" xfId="0" applyNumberFormat="1" applyFont="1" applyFill="1" applyBorder="1"/>
    <xf numFmtId="165" fontId="5" fillId="4" borderId="1" xfId="0" applyNumberFormat="1" applyFont="1" applyFill="1" applyBorder="1"/>
    <xf numFmtId="166" fontId="5" fillId="4" borderId="1" xfId="0" applyNumberFormat="1" applyFont="1" applyFill="1" applyBorder="1"/>
    <xf numFmtId="0" fontId="0" fillId="4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workbookViewId="0">
      <selection activeCell="F66" sqref="F66"/>
    </sheetView>
  </sheetViews>
  <sheetFormatPr baseColWidth="10" defaultColWidth="8.7265625" defaultRowHeight="14.5"/>
  <cols>
    <col min="1" max="1" width="19.1796875" customWidth="1"/>
    <col min="2" max="2" width="7.81640625" customWidth="1"/>
    <col min="3" max="3" width="15.1796875" bestFit="1" customWidth="1"/>
    <col min="4" max="4" width="16.453125" bestFit="1" customWidth="1"/>
    <col min="5" max="5" width="13.7265625" bestFit="1" customWidth="1"/>
    <col min="6" max="6" width="19.453125" customWidth="1"/>
    <col min="7" max="7" width="30.26953125" hidden="1" customWidth="1"/>
    <col min="8" max="8" width="9.1796875" hidden="1" customWidth="1"/>
    <col min="9" max="9" width="4.54296875" hidden="1" customWidth="1"/>
    <col min="10" max="10" width="58.54296875" hidden="1" customWidth="1"/>
    <col min="11" max="11" width="42.1796875" hidden="1" customWidth="1"/>
    <col min="12" max="12" width="8.1796875" hidden="1" customWidth="1"/>
    <col min="13" max="13" width="34.453125" hidden="1" customWidth="1"/>
    <col min="14" max="14" width="16.1796875" hidden="1" customWidth="1"/>
    <col min="15" max="15" width="21.453125" hidden="1" customWidth="1"/>
    <col min="16" max="16" width="26.453125" hidden="1" customWidth="1"/>
    <col min="17" max="17" width="67.1796875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161561</v>
      </c>
      <c r="D2" s="4">
        <v>161561</v>
      </c>
      <c r="E2" s="6">
        <v>28635082</v>
      </c>
      <c r="F2" s="8">
        <v>45112.592476851903</v>
      </c>
      <c r="G2" s="2" t="s">
        <v>19</v>
      </c>
      <c r="H2" s="6">
        <v>1467</v>
      </c>
      <c r="I2" s="2" t="s">
        <v>20</v>
      </c>
      <c r="J2" s="2" t="s">
        <v>21</v>
      </c>
      <c r="K2" s="2" t="s">
        <v>22</v>
      </c>
      <c r="L2" s="2" t="s">
        <v>20</v>
      </c>
      <c r="M2" s="2" t="s">
        <v>23</v>
      </c>
      <c r="N2" s="2" t="s">
        <v>20</v>
      </c>
      <c r="O2" s="2" t="s">
        <v>24</v>
      </c>
      <c r="P2" s="2" t="s">
        <v>25</v>
      </c>
      <c r="Q2" s="2" t="s">
        <v>26</v>
      </c>
    </row>
    <row r="3" spans="1:17">
      <c r="A3" s="3" t="s">
        <v>17</v>
      </c>
      <c r="B3" s="3" t="s">
        <v>18</v>
      </c>
      <c r="C3" s="5">
        <v>40000000</v>
      </c>
      <c r="D3" s="5">
        <v>40000000</v>
      </c>
      <c r="E3" s="7">
        <v>33959262</v>
      </c>
      <c r="F3" s="9">
        <v>45114.684317129599</v>
      </c>
      <c r="G3" s="3" t="s">
        <v>19</v>
      </c>
      <c r="H3" s="7">
        <v>1471</v>
      </c>
      <c r="I3" s="3" t="s">
        <v>20</v>
      </c>
      <c r="J3" s="3" t="s">
        <v>27</v>
      </c>
      <c r="K3" s="3" t="s">
        <v>28</v>
      </c>
      <c r="L3" s="3" t="s">
        <v>20</v>
      </c>
      <c r="M3" s="3" t="s">
        <v>29</v>
      </c>
      <c r="N3" s="3" t="s">
        <v>20</v>
      </c>
      <c r="O3" s="3" t="s">
        <v>30</v>
      </c>
      <c r="P3" s="3" t="s">
        <v>31</v>
      </c>
      <c r="Q3" s="3" t="s">
        <v>32</v>
      </c>
    </row>
    <row r="4" spans="1:17">
      <c r="A4" s="2" t="s">
        <v>17</v>
      </c>
      <c r="B4" s="2" t="s">
        <v>18</v>
      </c>
      <c r="C4" s="4">
        <v>12861883</v>
      </c>
      <c r="D4" s="4">
        <v>12861883</v>
      </c>
      <c r="E4" s="6">
        <v>33969920</v>
      </c>
      <c r="F4" s="8">
        <v>45114.687013888899</v>
      </c>
      <c r="G4" s="2" t="s">
        <v>19</v>
      </c>
      <c r="H4" s="6">
        <v>1472</v>
      </c>
      <c r="I4" s="2" t="s">
        <v>20</v>
      </c>
      <c r="J4" s="2" t="s">
        <v>27</v>
      </c>
      <c r="K4" s="2" t="s">
        <v>28</v>
      </c>
      <c r="L4" s="2" t="s">
        <v>20</v>
      </c>
      <c r="M4" s="2" t="s">
        <v>29</v>
      </c>
      <c r="N4" s="2" t="s">
        <v>20</v>
      </c>
      <c r="O4" s="2" t="s">
        <v>30</v>
      </c>
      <c r="P4" s="2" t="s">
        <v>31</v>
      </c>
      <c r="Q4" s="2" t="s">
        <v>32</v>
      </c>
    </row>
    <row r="5" spans="1:17">
      <c r="A5" s="3" t="s">
        <v>17</v>
      </c>
      <c r="B5" s="3" t="s">
        <v>18</v>
      </c>
      <c r="C5" s="5">
        <v>1680668</v>
      </c>
      <c r="D5" s="5">
        <v>1680668</v>
      </c>
      <c r="E5" s="7">
        <v>33995144</v>
      </c>
      <c r="F5" s="9">
        <v>45114.694282407399</v>
      </c>
      <c r="G5" s="3" t="s">
        <v>19</v>
      </c>
      <c r="H5" s="7">
        <v>1473</v>
      </c>
      <c r="I5" s="3" t="s">
        <v>20</v>
      </c>
      <c r="J5" s="3" t="s">
        <v>33</v>
      </c>
      <c r="K5" s="3" t="s">
        <v>28</v>
      </c>
      <c r="L5" s="3" t="s">
        <v>20</v>
      </c>
      <c r="M5" s="3" t="s">
        <v>29</v>
      </c>
      <c r="N5" s="3" t="s">
        <v>20</v>
      </c>
      <c r="O5" s="3" t="s">
        <v>30</v>
      </c>
      <c r="P5" s="3" t="s">
        <v>31</v>
      </c>
      <c r="Q5" s="3" t="s">
        <v>32</v>
      </c>
    </row>
    <row r="6" spans="1:17">
      <c r="A6" s="2" t="s">
        <v>17</v>
      </c>
      <c r="B6" s="2" t="s">
        <v>18</v>
      </c>
      <c r="C6" s="4">
        <v>44261667</v>
      </c>
      <c r="D6" s="4">
        <v>44261667</v>
      </c>
      <c r="E6" s="6">
        <v>34076176</v>
      </c>
      <c r="F6" s="8">
        <v>45114.718564814801</v>
      </c>
      <c r="G6" s="2" t="s">
        <v>19</v>
      </c>
      <c r="H6" s="6">
        <v>1474</v>
      </c>
      <c r="I6" s="2" t="s">
        <v>20</v>
      </c>
      <c r="J6" s="2" t="s">
        <v>34</v>
      </c>
      <c r="K6" s="2" t="s">
        <v>35</v>
      </c>
      <c r="L6" s="2" t="s">
        <v>20</v>
      </c>
      <c r="M6" s="2" t="s">
        <v>36</v>
      </c>
      <c r="N6" s="2" t="s">
        <v>20</v>
      </c>
      <c r="O6" s="2" t="s">
        <v>37</v>
      </c>
      <c r="P6" s="2" t="s">
        <v>38</v>
      </c>
      <c r="Q6" s="2" t="s">
        <v>39</v>
      </c>
    </row>
    <row r="7" spans="1:17">
      <c r="A7" s="3" t="s">
        <v>17</v>
      </c>
      <c r="B7" s="3" t="s">
        <v>18</v>
      </c>
      <c r="C7" s="5">
        <v>4802975</v>
      </c>
      <c r="D7" s="5">
        <v>4802975</v>
      </c>
      <c r="E7" s="7">
        <v>34097141</v>
      </c>
      <c r="F7" s="9">
        <v>45114.725057870397</v>
      </c>
      <c r="G7" s="3" t="s">
        <v>19</v>
      </c>
      <c r="H7" s="7">
        <v>1475</v>
      </c>
      <c r="I7" s="3" t="s">
        <v>20</v>
      </c>
      <c r="J7" s="3" t="s">
        <v>34</v>
      </c>
      <c r="K7" s="3" t="s">
        <v>35</v>
      </c>
      <c r="L7" s="3" t="s">
        <v>20</v>
      </c>
      <c r="M7" s="3" t="s">
        <v>36</v>
      </c>
      <c r="N7" s="3" t="s">
        <v>20</v>
      </c>
      <c r="O7" s="3" t="s">
        <v>37</v>
      </c>
      <c r="P7" s="3" t="s">
        <v>38</v>
      </c>
      <c r="Q7" s="3" t="s">
        <v>39</v>
      </c>
    </row>
    <row r="8" spans="1:17">
      <c r="B8" s="12" t="s">
        <v>43</v>
      </c>
      <c r="C8" s="18">
        <f>SUM(C2:C7)</f>
        <v>103768754</v>
      </c>
    </row>
    <row r="9" spans="1:17">
      <c r="B9" s="10" t="s">
        <v>44</v>
      </c>
      <c r="C9" s="11">
        <v>7564624</v>
      </c>
    </row>
    <row r="10" spans="1:17">
      <c r="B10" s="12" t="s">
        <v>45</v>
      </c>
      <c r="C10">
        <v>7726185</v>
      </c>
    </row>
    <row r="11" spans="1:17">
      <c r="B11" s="10" t="s">
        <v>46</v>
      </c>
      <c r="C11" s="11">
        <f>C8+C9-C10</f>
        <v>103607193</v>
      </c>
    </row>
    <row r="12" spans="1:17" s="17" customFormat="1">
      <c r="A12" s="13" t="s">
        <v>17</v>
      </c>
      <c r="B12" s="13" t="s">
        <v>18</v>
      </c>
      <c r="C12" s="14">
        <v>12284845</v>
      </c>
      <c r="D12" s="14">
        <v>12284845</v>
      </c>
      <c r="E12" s="15">
        <v>34164632</v>
      </c>
      <c r="F12" s="16">
        <v>45114.746817129599</v>
      </c>
      <c r="G12" s="13" t="s">
        <v>19</v>
      </c>
      <c r="H12" s="15">
        <v>1477</v>
      </c>
      <c r="I12" s="13" t="s">
        <v>20</v>
      </c>
      <c r="J12" s="13" t="s">
        <v>40</v>
      </c>
      <c r="K12" s="13" t="s">
        <v>35</v>
      </c>
      <c r="L12" s="13">
        <v>170</v>
      </c>
      <c r="M12" s="13" t="s">
        <v>36</v>
      </c>
      <c r="N12" s="13" t="s">
        <v>20</v>
      </c>
      <c r="O12" s="13" t="s">
        <v>37</v>
      </c>
      <c r="P12" s="13" t="s">
        <v>38</v>
      </c>
      <c r="Q12" s="13" t="s">
        <v>39</v>
      </c>
    </row>
    <row r="13" spans="1:17" s="17" customFormat="1">
      <c r="A13" s="13" t="s">
        <v>17</v>
      </c>
      <c r="B13" s="13" t="s">
        <v>18</v>
      </c>
      <c r="C13" s="14">
        <v>42238</v>
      </c>
      <c r="D13" s="14">
        <v>42238</v>
      </c>
      <c r="E13" s="15">
        <v>34171536</v>
      </c>
      <c r="F13" s="16">
        <v>45114.7490972222</v>
      </c>
      <c r="G13" s="13" t="s">
        <v>19</v>
      </c>
      <c r="H13" s="15">
        <v>1478</v>
      </c>
      <c r="I13" s="13" t="s">
        <v>20</v>
      </c>
      <c r="J13" s="13" t="s">
        <v>41</v>
      </c>
      <c r="K13" s="13" t="s">
        <v>35</v>
      </c>
      <c r="L13" s="13">
        <v>170</v>
      </c>
      <c r="M13" s="13" t="s">
        <v>36</v>
      </c>
      <c r="N13" s="13" t="s">
        <v>20</v>
      </c>
      <c r="O13" s="13" t="s">
        <v>37</v>
      </c>
      <c r="P13" s="13" t="s">
        <v>38</v>
      </c>
      <c r="Q13" s="13" t="s">
        <v>39</v>
      </c>
    </row>
    <row r="14" spans="1:17" s="17" customFormat="1">
      <c r="A14" s="13" t="s">
        <v>17</v>
      </c>
      <c r="B14" s="13" t="s">
        <v>18</v>
      </c>
      <c r="C14" s="14">
        <v>5920529</v>
      </c>
      <c r="D14" s="14">
        <v>5920529</v>
      </c>
      <c r="E14" s="15">
        <v>34186254</v>
      </c>
      <c r="F14" s="16">
        <v>45114.753993055601</v>
      </c>
      <c r="G14" s="13" t="s">
        <v>19</v>
      </c>
      <c r="H14" s="15">
        <v>1479</v>
      </c>
      <c r="I14" s="13" t="s">
        <v>20</v>
      </c>
      <c r="J14" s="13" t="s">
        <v>42</v>
      </c>
      <c r="K14" s="13" t="s">
        <v>35</v>
      </c>
      <c r="L14" s="13">
        <v>170</v>
      </c>
      <c r="M14" s="13" t="s">
        <v>36</v>
      </c>
      <c r="N14" s="13" t="s">
        <v>20</v>
      </c>
      <c r="O14" s="13" t="s">
        <v>37</v>
      </c>
      <c r="P14" s="13" t="s">
        <v>38</v>
      </c>
      <c r="Q14" s="13" t="s">
        <v>39</v>
      </c>
    </row>
    <row r="15" spans="1:17">
      <c r="A15" s="2" t="s">
        <v>17</v>
      </c>
      <c r="B15" s="2" t="s">
        <v>18</v>
      </c>
      <c r="C15" s="4">
        <v>137151766</v>
      </c>
      <c r="D15" s="4">
        <v>137151766</v>
      </c>
      <c r="E15" s="6">
        <v>42124563</v>
      </c>
      <c r="F15" s="8">
        <v>45119.497372685197</v>
      </c>
      <c r="G15" s="2" t="s">
        <v>19</v>
      </c>
      <c r="H15" s="6">
        <v>1480</v>
      </c>
      <c r="I15" s="2" t="s">
        <v>20</v>
      </c>
      <c r="J15" s="2" t="s">
        <v>47</v>
      </c>
      <c r="K15" s="2" t="s">
        <v>48</v>
      </c>
      <c r="L15" s="19" t="s">
        <v>49</v>
      </c>
      <c r="M15" s="2" t="s">
        <v>50</v>
      </c>
      <c r="N15" s="2" t="s">
        <v>20</v>
      </c>
      <c r="O15" s="2" t="s">
        <v>30</v>
      </c>
      <c r="P15" s="2" t="s">
        <v>31</v>
      </c>
      <c r="Q15" s="2" t="s">
        <v>32</v>
      </c>
    </row>
    <row r="16" spans="1:17">
      <c r="A16" s="3" t="s">
        <v>17</v>
      </c>
      <c r="B16" s="3" t="s">
        <v>18</v>
      </c>
      <c r="C16" s="5">
        <v>81601468</v>
      </c>
      <c r="D16" s="5">
        <v>81601468</v>
      </c>
      <c r="E16" s="7">
        <v>42136483</v>
      </c>
      <c r="F16" s="9">
        <v>45119.5007175926</v>
      </c>
      <c r="G16" s="3" t="s">
        <v>19</v>
      </c>
      <c r="H16" s="7">
        <v>1481</v>
      </c>
      <c r="I16" s="3" t="s">
        <v>20</v>
      </c>
      <c r="J16" s="3" t="s">
        <v>51</v>
      </c>
      <c r="K16" s="3" t="s">
        <v>48</v>
      </c>
      <c r="L16" s="19" t="s">
        <v>49</v>
      </c>
      <c r="M16" s="3" t="s">
        <v>50</v>
      </c>
      <c r="N16" s="3" t="s">
        <v>20</v>
      </c>
      <c r="O16" s="3" t="s">
        <v>30</v>
      </c>
      <c r="P16" s="3" t="s">
        <v>31</v>
      </c>
      <c r="Q16" s="3" t="s">
        <v>32</v>
      </c>
    </row>
    <row r="17" spans="1:17">
      <c r="A17" s="2" t="s">
        <v>17</v>
      </c>
      <c r="B17" s="2" t="s">
        <v>18</v>
      </c>
      <c r="C17" s="4">
        <v>40485000</v>
      </c>
      <c r="D17" s="4">
        <v>40485000</v>
      </c>
      <c r="E17" s="6">
        <v>42149315</v>
      </c>
      <c r="F17" s="8">
        <v>45119.504421296297</v>
      </c>
      <c r="G17" s="2" t="s">
        <v>19</v>
      </c>
      <c r="H17" s="6">
        <v>1482</v>
      </c>
      <c r="I17" s="2" t="s">
        <v>20</v>
      </c>
      <c r="J17" s="2" t="s">
        <v>51</v>
      </c>
      <c r="K17" s="2" t="s">
        <v>48</v>
      </c>
      <c r="L17" s="19" t="s">
        <v>49</v>
      </c>
      <c r="M17" s="2" t="s">
        <v>50</v>
      </c>
      <c r="N17" s="2" t="s">
        <v>20</v>
      </c>
      <c r="O17" s="2" t="s">
        <v>30</v>
      </c>
      <c r="P17" s="2" t="s">
        <v>31</v>
      </c>
      <c r="Q17" s="2" t="s">
        <v>32</v>
      </c>
    </row>
    <row r="18" spans="1:17">
      <c r="A18" s="3" t="s">
        <v>17</v>
      </c>
      <c r="B18" s="3" t="s">
        <v>18</v>
      </c>
      <c r="C18" s="5">
        <v>1940617.97</v>
      </c>
      <c r="D18" s="5">
        <v>1940617.97</v>
      </c>
      <c r="E18" s="7">
        <v>42164574</v>
      </c>
      <c r="F18" s="9">
        <v>45119.508865740703</v>
      </c>
      <c r="G18" s="3" t="s">
        <v>19</v>
      </c>
      <c r="H18" s="7">
        <v>1483</v>
      </c>
      <c r="I18" s="3" t="s">
        <v>20</v>
      </c>
      <c r="J18" s="3" t="s">
        <v>52</v>
      </c>
      <c r="K18" s="3" t="s">
        <v>48</v>
      </c>
      <c r="L18" s="19" t="s">
        <v>49</v>
      </c>
      <c r="M18" s="3" t="s">
        <v>50</v>
      </c>
      <c r="N18" s="3" t="s">
        <v>20</v>
      </c>
      <c r="O18" s="3" t="s">
        <v>30</v>
      </c>
      <c r="P18" s="3" t="s">
        <v>31</v>
      </c>
      <c r="Q18" s="3" t="s">
        <v>32</v>
      </c>
    </row>
    <row r="19" spans="1:17">
      <c r="A19" s="2" t="s">
        <v>17</v>
      </c>
      <c r="B19" s="2" t="s">
        <v>18</v>
      </c>
      <c r="C19" s="4">
        <v>1445587</v>
      </c>
      <c r="D19" s="4">
        <v>1445587</v>
      </c>
      <c r="E19" s="6">
        <v>43729915</v>
      </c>
      <c r="F19" s="8">
        <v>45120.394444444399</v>
      </c>
      <c r="G19" s="2" t="s">
        <v>19</v>
      </c>
      <c r="H19" s="6">
        <v>1486</v>
      </c>
      <c r="I19" s="2" t="s">
        <v>20</v>
      </c>
      <c r="J19" s="2" t="s">
        <v>53</v>
      </c>
      <c r="K19" s="2" t="s">
        <v>35</v>
      </c>
      <c r="L19" s="19">
        <v>170</v>
      </c>
      <c r="M19" s="2" t="s">
        <v>54</v>
      </c>
      <c r="N19" s="2" t="s">
        <v>20</v>
      </c>
      <c r="O19" s="2" t="s">
        <v>37</v>
      </c>
      <c r="P19" s="2" t="s">
        <v>38</v>
      </c>
      <c r="Q19" s="2" t="s">
        <v>55</v>
      </c>
    </row>
    <row r="20" spans="1:17">
      <c r="A20" s="3" t="s">
        <v>17</v>
      </c>
      <c r="B20" s="3" t="s">
        <v>18</v>
      </c>
      <c r="C20" s="5">
        <v>2000000</v>
      </c>
      <c r="D20" s="5">
        <v>2000000</v>
      </c>
      <c r="E20" s="7">
        <v>43745045</v>
      </c>
      <c r="F20" s="9">
        <v>45120.399351851898</v>
      </c>
      <c r="G20" s="3" t="s">
        <v>19</v>
      </c>
      <c r="H20" s="7">
        <v>1487</v>
      </c>
      <c r="I20" s="3" t="s">
        <v>20</v>
      </c>
      <c r="J20" s="3" t="s">
        <v>56</v>
      </c>
      <c r="K20" s="3" t="s">
        <v>48</v>
      </c>
      <c r="L20" s="19" t="s">
        <v>49</v>
      </c>
      <c r="M20" s="3" t="s">
        <v>29</v>
      </c>
      <c r="N20" s="3" t="s">
        <v>20</v>
      </c>
      <c r="O20" s="3" t="s">
        <v>30</v>
      </c>
      <c r="P20" s="3" t="s">
        <v>31</v>
      </c>
      <c r="Q20" s="3" t="s">
        <v>32</v>
      </c>
    </row>
    <row r="21" spans="1:17">
      <c r="A21" s="2" t="s">
        <v>17</v>
      </c>
      <c r="B21" s="2" t="s">
        <v>18</v>
      </c>
      <c r="C21" s="4">
        <v>8000000</v>
      </c>
      <c r="D21" s="4">
        <v>8000000</v>
      </c>
      <c r="E21" s="6">
        <v>43752931</v>
      </c>
      <c r="F21" s="8">
        <v>45120.401828703703</v>
      </c>
      <c r="G21" s="2" t="s">
        <v>19</v>
      </c>
      <c r="H21" s="6">
        <v>1488</v>
      </c>
      <c r="I21" s="2" t="s">
        <v>20</v>
      </c>
      <c r="J21" s="2" t="s">
        <v>56</v>
      </c>
      <c r="K21" s="2" t="s">
        <v>28</v>
      </c>
      <c r="L21" s="19" t="s">
        <v>49</v>
      </c>
      <c r="M21" s="2" t="s">
        <v>29</v>
      </c>
      <c r="N21" s="2" t="s">
        <v>20</v>
      </c>
      <c r="O21" s="2" t="s">
        <v>30</v>
      </c>
      <c r="P21" s="2" t="s">
        <v>31</v>
      </c>
      <c r="Q21" s="2" t="s">
        <v>32</v>
      </c>
    </row>
    <row r="22" spans="1:17">
      <c r="A22" s="3" t="s">
        <v>17</v>
      </c>
      <c r="B22" s="3" t="s">
        <v>18</v>
      </c>
      <c r="C22" s="5">
        <v>13154261</v>
      </c>
      <c r="D22" s="5">
        <v>13154261</v>
      </c>
      <c r="E22" s="7">
        <v>43761988</v>
      </c>
      <c r="F22" s="9">
        <v>45120.4045833333</v>
      </c>
      <c r="G22" s="3" t="s">
        <v>19</v>
      </c>
      <c r="H22" s="7">
        <v>1489</v>
      </c>
      <c r="I22" s="3" t="s">
        <v>20</v>
      </c>
      <c r="J22" s="3" t="s">
        <v>56</v>
      </c>
      <c r="K22" s="3" t="s">
        <v>28</v>
      </c>
      <c r="L22" s="19" t="s">
        <v>49</v>
      </c>
      <c r="M22" s="3" t="s">
        <v>29</v>
      </c>
      <c r="N22" s="3" t="s">
        <v>20</v>
      </c>
      <c r="O22" s="3" t="s">
        <v>30</v>
      </c>
      <c r="P22" s="3" t="s">
        <v>31</v>
      </c>
      <c r="Q22" s="3" t="s">
        <v>32</v>
      </c>
    </row>
    <row r="23" spans="1:17">
      <c r="B23" s="12" t="s">
        <v>43</v>
      </c>
      <c r="C23" s="18">
        <f>SUM(C12:C22)</f>
        <v>304026311.97000003</v>
      </c>
    </row>
    <row r="24" spans="1:17">
      <c r="B24" s="10" t="s">
        <v>44</v>
      </c>
      <c r="C24" s="11">
        <f>+C11</f>
        <v>103607193</v>
      </c>
    </row>
    <row r="25" spans="1:17">
      <c r="B25" s="12" t="s">
        <v>45</v>
      </c>
      <c r="C25">
        <v>407633504.97000003</v>
      </c>
    </row>
    <row r="26" spans="1:17">
      <c r="B26" s="10" t="s">
        <v>46</v>
      </c>
      <c r="C26" s="11">
        <f>+C23+C24-C25</f>
        <v>0</v>
      </c>
    </row>
    <row r="27" spans="1:17">
      <c r="A27" s="13" t="s">
        <v>17</v>
      </c>
      <c r="B27" s="13" t="s">
        <v>18</v>
      </c>
      <c r="C27" s="14">
        <v>21180120</v>
      </c>
      <c r="D27" s="14">
        <v>21180120</v>
      </c>
      <c r="E27" s="15">
        <v>47046265</v>
      </c>
      <c r="F27" s="16">
        <v>45121.781018518501</v>
      </c>
      <c r="G27" s="13" t="s">
        <v>19</v>
      </c>
      <c r="H27" s="15">
        <v>1490</v>
      </c>
      <c r="I27" s="13" t="s">
        <v>20</v>
      </c>
      <c r="J27" s="13" t="s">
        <v>57</v>
      </c>
      <c r="K27" s="13" t="s">
        <v>48</v>
      </c>
      <c r="L27" s="20" t="s">
        <v>49</v>
      </c>
      <c r="M27" s="13" t="s">
        <v>50</v>
      </c>
      <c r="N27" s="13" t="s">
        <v>20</v>
      </c>
      <c r="O27" s="13" t="s">
        <v>30</v>
      </c>
      <c r="P27" s="13" t="s">
        <v>31</v>
      </c>
      <c r="Q27" s="13" t="s">
        <v>32</v>
      </c>
    </row>
    <row r="28" spans="1:17">
      <c r="A28" s="13" t="s">
        <v>17</v>
      </c>
      <c r="B28" s="13" t="s">
        <v>18</v>
      </c>
      <c r="C28" s="14">
        <v>27237405.75</v>
      </c>
      <c r="D28" s="14">
        <v>27237405.75</v>
      </c>
      <c r="E28" s="15">
        <v>47055251</v>
      </c>
      <c r="F28" s="16">
        <v>45121.783576388902</v>
      </c>
      <c r="G28" s="13" t="s">
        <v>19</v>
      </c>
      <c r="H28" s="15">
        <v>1491</v>
      </c>
      <c r="I28" s="13" t="s">
        <v>20</v>
      </c>
      <c r="J28" s="13" t="s">
        <v>57</v>
      </c>
      <c r="K28" s="13" t="s">
        <v>48</v>
      </c>
      <c r="L28" s="20" t="s">
        <v>49</v>
      </c>
      <c r="M28" s="13" t="s">
        <v>50</v>
      </c>
      <c r="N28" s="13" t="s">
        <v>20</v>
      </c>
      <c r="O28" s="13" t="s">
        <v>30</v>
      </c>
      <c r="P28" s="13" t="s">
        <v>31</v>
      </c>
      <c r="Q28" s="13" t="s">
        <v>32</v>
      </c>
    </row>
    <row r="29" spans="1:17">
      <c r="A29" s="13" t="s">
        <v>17</v>
      </c>
      <c r="B29" s="13" t="s">
        <v>18</v>
      </c>
      <c r="C29" s="14">
        <v>0.02</v>
      </c>
      <c r="D29" s="14">
        <v>0.02</v>
      </c>
      <c r="E29" s="15">
        <v>47066272</v>
      </c>
      <c r="F29" s="16">
        <v>45121.7867708333</v>
      </c>
      <c r="G29" s="13" t="s">
        <v>19</v>
      </c>
      <c r="H29" s="15">
        <v>1492</v>
      </c>
      <c r="I29" s="13" t="s">
        <v>20</v>
      </c>
      <c r="J29" s="13" t="s">
        <v>57</v>
      </c>
      <c r="K29" s="13" t="s">
        <v>48</v>
      </c>
      <c r="L29" s="20" t="s">
        <v>49</v>
      </c>
      <c r="M29" s="13" t="s">
        <v>50</v>
      </c>
      <c r="N29" s="13" t="s">
        <v>20</v>
      </c>
      <c r="O29" s="13" t="s">
        <v>30</v>
      </c>
      <c r="P29" s="13" t="s">
        <v>31</v>
      </c>
      <c r="Q29" s="13" t="s">
        <v>32</v>
      </c>
    </row>
    <row r="30" spans="1:17">
      <c r="A30" s="2" t="s">
        <v>17</v>
      </c>
      <c r="B30" s="2" t="s">
        <v>18</v>
      </c>
      <c r="C30" s="4">
        <v>73997200</v>
      </c>
      <c r="D30" s="4">
        <v>73997200</v>
      </c>
      <c r="E30" s="6">
        <v>50652556</v>
      </c>
      <c r="F30" s="8">
        <v>45124.395995370403</v>
      </c>
      <c r="G30" s="2" t="s">
        <v>19</v>
      </c>
      <c r="H30" s="6">
        <v>1493</v>
      </c>
      <c r="I30" s="2" t="s">
        <v>20</v>
      </c>
      <c r="J30" s="2" t="s">
        <v>58</v>
      </c>
      <c r="K30" s="2" t="s">
        <v>59</v>
      </c>
      <c r="L30" s="19" t="s">
        <v>49</v>
      </c>
      <c r="M30" s="2" t="s">
        <v>60</v>
      </c>
      <c r="N30" s="2" t="s">
        <v>20</v>
      </c>
      <c r="O30" s="2" t="s">
        <v>61</v>
      </c>
      <c r="P30" s="2" t="s">
        <v>62</v>
      </c>
      <c r="Q30" s="2" t="s">
        <v>32</v>
      </c>
    </row>
    <row r="31" spans="1:17">
      <c r="A31" s="3" t="s">
        <v>17</v>
      </c>
      <c r="B31" s="3" t="s">
        <v>18</v>
      </c>
      <c r="C31" s="14">
        <v>47694346</v>
      </c>
      <c r="D31" s="5">
        <v>47694346</v>
      </c>
      <c r="E31" s="7">
        <v>51492712</v>
      </c>
      <c r="F31" s="9">
        <v>45124.612766203703</v>
      </c>
      <c r="G31" s="3" t="s">
        <v>19</v>
      </c>
      <c r="H31" s="7">
        <v>1494</v>
      </c>
      <c r="I31" s="3" t="s">
        <v>20</v>
      </c>
      <c r="J31" s="3" t="s">
        <v>63</v>
      </c>
      <c r="K31" s="3" t="s">
        <v>64</v>
      </c>
      <c r="L31" s="19" t="s">
        <v>77</v>
      </c>
      <c r="M31" s="3" t="s">
        <v>65</v>
      </c>
      <c r="N31" s="3" t="s">
        <v>20</v>
      </c>
      <c r="O31" s="3" t="s">
        <v>66</v>
      </c>
      <c r="P31" s="3" t="s">
        <v>67</v>
      </c>
      <c r="Q31" s="3" t="s">
        <v>68</v>
      </c>
    </row>
    <row r="32" spans="1:17">
      <c r="A32" s="2" t="s">
        <v>17</v>
      </c>
      <c r="B32" s="2" t="s">
        <v>18</v>
      </c>
      <c r="C32" s="4">
        <v>505106323</v>
      </c>
      <c r="D32" s="4">
        <v>505106323</v>
      </c>
      <c r="E32" s="6">
        <v>53045184</v>
      </c>
      <c r="F32" s="8">
        <v>45125.420891203699</v>
      </c>
      <c r="G32" s="2" t="s">
        <v>19</v>
      </c>
      <c r="H32" s="6">
        <v>1495</v>
      </c>
      <c r="I32" s="2" t="s">
        <v>20</v>
      </c>
      <c r="J32" s="2" t="s">
        <v>69</v>
      </c>
      <c r="K32" s="2" t="s">
        <v>59</v>
      </c>
      <c r="L32" s="19" t="s">
        <v>49</v>
      </c>
      <c r="M32" s="2" t="s">
        <v>70</v>
      </c>
      <c r="N32" s="2" t="s">
        <v>20</v>
      </c>
      <c r="O32" s="2" t="s">
        <v>61</v>
      </c>
      <c r="P32" s="2" t="s">
        <v>62</v>
      </c>
      <c r="Q32" s="2" t="s">
        <v>32</v>
      </c>
    </row>
    <row r="33" spans="1:17">
      <c r="A33" s="3" t="s">
        <v>17</v>
      </c>
      <c r="B33" s="3" t="s">
        <v>18</v>
      </c>
      <c r="C33" s="5">
        <v>17717035</v>
      </c>
      <c r="D33" s="5">
        <v>17717035</v>
      </c>
      <c r="E33" s="7">
        <v>53862416</v>
      </c>
      <c r="F33" s="9">
        <v>45125.657800925903</v>
      </c>
      <c r="G33" s="3" t="s">
        <v>19</v>
      </c>
      <c r="H33" s="7">
        <v>1496</v>
      </c>
      <c r="I33" s="3" t="s">
        <v>20</v>
      </c>
      <c r="J33" s="3" t="s">
        <v>71</v>
      </c>
      <c r="K33" s="3" t="s">
        <v>48</v>
      </c>
      <c r="L33" s="19" t="s">
        <v>49</v>
      </c>
      <c r="M33" s="3" t="s">
        <v>50</v>
      </c>
      <c r="N33" s="3" t="s">
        <v>20</v>
      </c>
      <c r="O33" s="3" t="s">
        <v>30</v>
      </c>
      <c r="P33" s="3" t="s">
        <v>31</v>
      </c>
      <c r="Q33" s="3" t="s">
        <v>32</v>
      </c>
    </row>
    <row r="34" spans="1:17">
      <c r="A34" s="2" t="s">
        <v>17</v>
      </c>
      <c r="B34" s="2" t="s">
        <v>18</v>
      </c>
      <c r="C34" s="4">
        <v>960000</v>
      </c>
      <c r="D34" s="4">
        <v>960000</v>
      </c>
      <c r="E34" s="6">
        <v>55860048</v>
      </c>
      <c r="F34" s="8">
        <v>45126.667222222197</v>
      </c>
      <c r="G34" s="2" t="s">
        <v>19</v>
      </c>
      <c r="H34" s="6">
        <v>1497</v>
      </c>
      <c r="I34" s="2" t="s">
        <v>20</v>
      </c>
      <c r="J34" s="2" t="s">
        <v>72</v>
      </c>
      <c r="K34" s="2" t="s">
        <v>73</v>
      </c>
      <c r="L34" s="19">
        <v>402</v>
      </c>
      <c r="M34" s="2" t="s">
        <v>74</v>
      </c>
      <c r="N34" s="2" t="s">
        <v>20</v>
      </c>
      <c r="O34" s="2" t="s">
        <v>75</v>
      </c>
      <c r="P34" s="2" t="s">
        <v>76</v>
      </c>
      <c r="Q34" s="2" t="s">
        <v>55</v>
      </c>
    </row>
    <row r="35" spans="1:17">
      <c r="B35" s="12" t="s">
        <v>43</v>
      </c>
      <c r="C35" s="18">
        <f>SUM(C27:C34)</f>
        <v>693892429.76999998</v>
      </c>
    </row>
    <row r="36" spans="1:17">
      <c r="B36" s="10" t="s">
        <v>44</v>
      </c>
      <c r="C36" s="11">
        <f>+C26</f>
        <v>0</v>
      </c>
    </row>
    <row r="37" spans="1:17">
      <c r="B37" s="12" t="s">
        <v>45</v>
      </c>
      <c r="C37" s="21">
        <v>693892429.76999998</v>
      </c>
    </row>
    <row r="38" spans="1:17">
      <c r="B38" s="10" t="s">
        <v>46</v>
      </c>
      <c r="C38" s="11">
        <f>+C35+C36-C37</f>
        <v>0</v>
      </c>
    </row>
    <row r="39" spans="1:17">
      <c r="A39" s="22" t="s">
        <v>17</v>
      </c>
      <c r="B39" s="22" t="s">
        <v>18</v>
      </c>
      <c r="C39" s="23">
        <v>3700</v>
      </c>
      <c r="D39" s="23">
        <v>3700</v>
      </c>
      <c r="E39" s="24">
        <v>63605886</v>
      </c>
      <c r="F39" s="25">
        <v>45131.9821296296</v>
      </c>
      <c r="G39" s="22" t="s">
        <v>19</v>
      </c>
      <c r="H39" s="24">
        <v>1498</v>
      </c>
      <c r="I39" s="22" t="s">
        <v>20</v>
      </c>
      <c r="J39" s="22" t="s">
        <v>78</v>
      </c>
      <c r="K39" s="22" t="s">
        <v>79</v>
      </c>
      <c r="L39" s="22" t="s">
        <v>20</v>
      </c>
      <c r="M39" s="22" t="s">
        <v>80</v>
      </c>
      <c r="N39" s="22" t="s">
        <v>20</v>
      </c>
      <c r="O39" s="22" t="s">
        <v>81</v>
      </c>
      <c r="P39" s="22" t="s">
        <v>82</v>
      </c>
      <c r="Q39" s="22" t="s">
        <v>32</v>
      </c>
    </row>
    <row r="40" spans="1:17">
      <c r="A40" s="26" t="s">
        <v>17</v>
      </c>
      <c r="B40" s="26" t="s">
        <v>18</v>
      </c>
      <c r="C40" s="27">
        <v>1500</v>
      </c>
      <c r="D40" s="27">
        <v>1500</v>
      </c>
      <c r="E40" s="28">
        <v>64045015</v>
      </c>
      <c r="F40" s="29">
        <v>45132.435231481497</v>
      </c>
      <c r="G40" s="26" t="s">
        <v>19</v>
      </c>
      <c r="H40" s="28">
        <v>1503</v>
      </c>
      <c r="I40" s="26" t="s">
        <v>20</v>
      </c>
      <c r="J40" s="26" t="s">
        <v>78</v>
      </c>
      <c r="K40" s="26" t="s">
        <v>79</v>
      </c>
      <c r="L40" s="26" t="s">
        <v>20</v>
      </c>
      <c r="M40" s="26" t="s">
        <v>80</v>
      </c>
      <c r="N40" s="26" t="s">
        <v>20</v>
      </c>
      <c r="O40" s="26" t="s">
        <v>81</v>
      </c>
      <c r="P40" s="26" t="s">
        <v>82</v>
      </c>
      <c r="Q40" s="26" t="s">
        <v>32</v>
      </c>
    </row>
    <row r="41" spans="1:17">
      <c r="A41" s="22" t="s">
        <v>17</v>
      </c>
      <c r="B41" s="22" t="s">
        <v>18</v>
      </c>
      <c r="C41" s="23">
        <v>100000000</v>
      </c>
      <c r="D41" s="23">
        <v>100000000</v>
      </c>
      <c r="E41" s="24">
        <v>64870741</v>
      </c>
      <c r="F41" s="25">
        <v>45132.686574074098</v>
      </c>
      <c r="G41" s="22" t="s">
        <v>19</v>
      </c>
      <c r="H41" s="24">
        <v>1510</v>
      </c>
      <c r="I41" s="22" t="s">
        <v>20</v>
      </c>
      <c r="J41" s="22" t="s">
        <v>83</v>
      </c>
      <c r="K41" s="22" t="s">
        <v>28</v>
      </c>
      <c r="L41" s="22" t="s">
        <v>20</v>
      </c>
      <c r="M41" s="22" t="s">
        <v>29</v>
      </c>
      <c r="N41" s="22" t="s">
        <v>20</v>
      </c>
      <c r="O41" s="22" t="s">
        <v>30</v>
      </c>
      <c r="P41" s="22" t="s">
        <v>31</v>
      </c>
      <c r="Q41" s="22" t="s">
        <v>32</v>
      </c>
    </row>
    <row r="42" spans="1:17">
      <c r="A42" s="26" t="s">
        <v>17</v>
      </c>
      <c r="B42" s="26" t="s">
        <v>18</v>
      </c>
      <c r="C42" s="27">
        <v>13154200</v>
      </c>
      <c r="D42" s="27">
        <v>13154200</v>
      </c>
      <c r="E42" s="28">
        <v>64895797</v>
      </c>
      <c r="F42" s="29">
        <v>45132.6946412037</v>
      </c>
      <c r="G42" s="26" t="s">
        <v>19</v>
      </c>
      <c r="H42" s="28">
        <v>1511</v>
      </c>
      <c r="I42" s="26" t="s">
        <v>20</v>
      </c>
      <c r="J42" s="26" t="s">
        <v>83</v>
      </c>
      <c r="K42" s="26" t="s">
        <v>28</v>
      </c>
      <c r="L42" s="26" t="s">
        <v>20</v>
      </c>
      <c r="M42" s="26" t="s">
        <v>29</v>
      </c>
      <c r="N42" s="26" t="s">
        <v>20</v>
      </c>
      <c r="O42" s="26" t="s">
        <v>30</v>
      </c>
      <c r="P42" s="26" t="s">
        <v>31</v>
      </c>
      <c r="Q42" s="26" t="s">
        <v>32</v>
      </c>
    </row>
    <row r="43" spans="1:17">
      <c r="A43" s="22" t="s">
        <v>17</v>
      </c>
      <c r="B43" s="22" t="s">
        <v>18</v>
      </c>
      <c r="C43" s="23">
        <v>27696265</v>
      </c>
      <c r="D43" s="23">
        <v>27696265</v>
      </c>
      <c r="E43" s="24">
        <v>67789961</v>
      </c>
      <c r="F43" s="25">
        <v>45134.388680555603</v>
      </c>
      <c r="G43" s="22" t="s">
        <v>19</v>
      </c>
      <c r="H43" s="24">
        <v>1530</v>
      </c>
      <c r="I43" s="22" t="s">
        <v>20</v>
      </c>
      <c r="J43" s="22" t="s">
        <v>84</v>
      </c>
      <c r="K43" s="22" t="s">
        <v>85</v>
      </c>
      <c r="L43" s="22" t="s">
        <v>20</v>
      </c>
      <c r="M43" s="22" t="s">
        <v>86</v>
      </c>
      <c r="N43" s="22" t="s">
        <v>20</v>
      </c>
      <c r="O43" s="22" t="s">
        <v>87</v>
      </c>
      <c r="P43" s="22" t="s">
        <v>88</v>
      </c>
      <c r="Q43" s="22" t="s">
        <v>32</v>
      </c>
    </row>
    <row r="44" spans="1:17">
      <c r="A44" s="26" t="s">
        <v>17</v>
      </c>
      <c r="B44" s="26" t="s">
        <v>18</v>
      </c>
      <c r="C44" s="27">
        <v>7119000</v>
      </c>
      <c r="D44" s="27">
        <v>7119000</v>
      </c>
      <c r="E44" s="28">
        <v>67837472</v>
      </c>
      <c r="F44" s="29">
        <v>45134.404456018499</v>
      </c>
      <c r="G44" s="26" t="s">
        <v>19</v>
      </c>
      <c r="H44" s="28">
        <v>1531</v>
      </c>
      <c r="I44" s="26" t="s">
        <v>20</v>
      </c>
      <c r="J44" s="26" t="s">
        <v>89</v>
      </c>
      <c r="K44" s="26" t="s">
        <v>90</v>
      </c>
      <c r="L44" s="26" t="s">
        <v>20</v>
      </c>
      <c r="M44" s="26" t="s">
        <v>91</v>
      </c>
      <c r="N44" s="26" t="s">
        <v>20</v>
      </c>
      <c r="O44" s="26" t="s">
        <v>92</v>
      </c>
      <c r="P44" s="26" t="s">
        <v>93</v>
      </c>
      <c r="Q44" s="26" t="s">
        <v>32</v>
      </c>
    </row>
    <row r="45" spans="1:17">
      <c r="A45" s="22" t="s">
        <v>17</v>
      </c>
      <c r="B45" s="22" t="s">
        <v>18</v>
      </c>
      <c r="C45" s="23">
        <v>3324928</v>
      </c>
      <c r="D45" s="23">
        <v>3324928</v>
      </c>
      <c r="E45" s="24">
        <v>67843092</v>
      </c>
      <c r="F45" s="25">
        <v>45134.4062962963</v>
      </c>
      <c r="G45" s="22" t="s">
        <v>19</v>
      </c>
      <c r="H45" s="24">
        <v>1532</v>
      </c>
      <c r="I45" s="22" t="s">
        <v>20</v>
      </c>
      <c r="J45" s="22" t="s">
        <v>94</v>
      </c>
      <c r="K45" s="22" t="s">
        <v>90</v>
      </c>
      <c r="L45" s="22" t="s">
        <v>20</v>
      </c>
      <c r="M45" s="22" t="s">
        <v>91</v>
      </c>
      <c r="N45" s="22" t="s">
        <v>20</v>
      </c>
      <c r="O45" s="22" t="s">
        <v>92</v>
      </c>
      <c r="P45" s="22" t="s">
        <v>93</v>
      </c>
      <c r="Q45" s="22" t="s">
        <v>32</v>
      </c>
    </row>
    <row r="46" spans="1:17">
      <c r="B46" s="30" t="s">
        <v>43</v>
      </c>
      <c r="C46" s="18">
        <f>SUM(C39:C45)</f>
        <v>151299593</v>
      </c>
    </row>
    <row r="47" spans="1:17">
      <c r="B47" s="31" t="s">
        <v>44</v>
      </c>
      <c r="C47" s="11">
        <f>C38</f>
        <v>0</v>
      </c>
    </row>
    <row r="48" spans="1:17">
      <c r="B48" s="30" t="s">
        <v>45</v>
      </c>
      <c r="C48">
        <v>151299593</v>
      </c>
    </row>
    <row r="49" spans="1:17">
      <c r="B49" s="31" t="s">
        <v>46</v>
      </c>
      <c r="C49" s="11">
        <f>+C46+C47-C48</f>
        <v>0</v>
      </c>
    </row>
    <row r="50" spans="1:17" s="36" customFormat="1">
      <c r="A50" s="32" t="s">
        <v>17</v>
      </c>
      <c r="B50" s="32" t="s">
        <v>18</v>
      </c>
      <c r="C50" s="33">
        <v>1360000</v>
      </c>
      <c r="D50" s="33">
        <v>1360000</v>
      </c>
      <c r="E50" s="34">
        <v>74820963</v>
      </c>
      <c r="F50" s="35">
        <v>45138.430636574099</v>
      </c>
      <c r="G50" s="32" t="s">
        <v>19</v>
      </c>
      <c r="H50" s="34">
        <v>1538</v>
      </c>
      <c r="I50" s="32" t="s">
        <v>20</v>
      </c>
      <c r="J50" s="32" t="s">
        <v>95</v>
      </c>
      <c r="K50" s="32" t="s">
        <v>73</v>
      </c>
      <c r="L50" s="32" t="s">
        <v>20</v>
      </c>
      <c r="M50" s="32" t="s">
        <v>74</v>
      </c>
      <c r="N50" s="32" t="s">
        <v>20</v>
      </c>
      <c r="O50" s="32" t="s">
        <v>75</v>
      </c>
      <c r="P50" s="32" t="s">
        <v>76</v>
      </c>
      <c r="Q50" s="32" t="s">
        <v>55</v>
      </c>
    </row>
    <row r="51" spans="1:17">
      <c r="A51" s="26" t="s">
        <v>17</v>
      </c>
      <c r="B51" s="26" t="s">
        <v>18</v>
      </c>
      <c r="C51" s="27">
        <v>3934798</v>
      </c>
      <c r="D51" s="27">
        <v>3934798</v>
      </c>
      <c r="E51" s="28">
        <v>82681997</v>
      </c>
      <c r="F51" s="29">
        <v>45141.377268518503</v>
      </c>
      <c r="G51" s="26" t="s">
        <v>19</v>
      </c>
      <c r="H51" s="28">
        <v>1557</v>
      </c>
      <c r="I51" s="26" t="s">
        <v>20</v>
      </c>
      <c r="J51" s="26" t="s">
        <v>96</v>
      </c>
      <c r="K51" s="26" t="s">
        <v>97</v>
      </c>
      <c r="L51" s="26" t="s">
        <v>20</v>
      </c>
      <c r="M51" s="26" t="s">
        <v>98</v>
      </c>
      <c r="N51" s="26" t="s">
        <v>20</v>
      </c>
      <c r="O51" s="26" t="s">
        <v>99</v>
      </c>
      <c r="P51" s="26" t="s">
        <v>100</v>
      </c>
      <c r="Q51" s="26" t="s">
        <v>32</v>
      </c>
    </row>
    <row r="52" spans="1:17">
      <c r="B52" s="30" t="s">
        <v>43</v>
      </c>
      <c r="C52" s="18">
        <f>SUM(C50:C51)</f>
        <v>5294798</v>
      </c>
    </row>
    <row r="53" spans="1:17">
      <c r="B53" s="31" t="s">
        <v>44</v>
      </c>
      <c r="C53" s="11">
        <v>0</v>
      </c>
      <c r="D53" s="11"/>
      <c r="E53" s="11"/>
    </row>
    <row r="54" spans="1:17">
      <c r="B54" s="30" t="s">
        <v>45</v>
      </c>
      <c r="C54" s="11">
        <v>5294798</v>
      </c>
    </row>
    <row r="55" spans="1:17">
      <c r="B55" s="31" t="s">
        <v>46</v>
      </c>
      <c r="C55" s="11">
        <f>+C52+C53-C54</f>
        <v>0</v>
      </c>
      <c r="D55" s="11">
        <v>0</v>
      </c>
      <c r="E55" s="11">
        <f>+C55-D55</f>
        <v>0</v>
      </c>
    </row>
    <row r="56" spans="1:17">
      <c r="A56" s="22" t="s">
        <v>17</v>
      </c>
      <c r="B56" s="22" t="s">
        <v>18</v>
      </c>
      <c r="C56" s="23">
        <v>277287675.94999999</v>
      </c>
      <c r="D56" s="23">
        <v>277287675.94999999</v>
      </c>
      <c r="E56" s="24">
        <v>95437542</v>
      </c>
      <c r="F56" s="25">
        <v>45148.517708333296</v>
      </c>
      <c r="G56" s="22" t="s">
        <v>19</v>
      </c>
      <c r="H56" s="24">
        <v>1560</v>
      </c>
      <c r="I56" s="22" t="s">
        <v>20</v>
      </c>
      <c r="J56" s="22" t="s">
        <v>101</v>
      </c>
      <c r="K56" s="22" t="s">
        <v>48</v>
      </c>
      <c r="L56" s="22" t="s">
        <v>20</v>
      </c>
      <c r="M56" s="22" t="s">
        <v>50</v>
      </c>
      <c r="N56" s="22" t="s">
        <v>20</v>
      </c>
      <c r="O56" s="22" t="s">
        <v>30</v>
      </c>
      <c r="P56" s="22" t="s">
        <v>31</v>
      </c>
      <c r="Q56" s="22" t="s">
        <v>32</v>
      </c>
    </row>
    <row r="57" spans="1:17">
      <c r="A57" s="26" t="s">
        <v>17</v>
      </c>
      <c r="B57" s="26" t="s">
        <v>18</v>
      </c>
      <c r="C57" s="27">
        <v>45910436</v>
      </c>
      <c r="D57" s="27">
        <v>45910436</v>
      </c>
      <c r="E57" s="28">
        <v>96893604</v>
      </c>
      <c r="F57" s="29">
        <v>45149.335601851897</v>
      </c>
      <c r="G57" s="26" t="s">
        <v>19</v>
      </c>
      <c r="H57" s="28">
        <v>1561</v>
      </c>
      <c r="I57" s="26" t="s">
        <v>20</v>
      </c>
      <c r="J57" s="26" t="s">
        <v>101</v>
      </c>
      <c r="K57" s="26" t="s">
        <v>48</v>
      </c>
      <c r="L57" s="26" t="s">
        <v>20</v>
      </c>
      <c r="M57" s="26" t="s">
        <v>50</v>
      </c>
      <c r="N57" s="26" t="s">
        <v>20</v>
      </c>
      <c r="O57" s="26" t="s">
        <v>30</v>
      </c>
      <c r="P57" s="26" t="s">
        <v>31</v>
      </c>
      <c r="Q57" s="26" t="s">
        <v>32</v>
      </c>
    </row>
    <row r="58" spans="1:17">
      <c r="A58" s="22" t="s">
        <v>17</v>
      </c>
      <c r="B58" s="22" t="s">
        <v>18</v>
      </c>
      <c r="C58" s="23">
        <v>3000000</v>
      </c>
      <c r="D58" s="23">
        <v>3000000</v>
      </c>
      <c r="E58" s="24">
        <v>96971763</v>
      </c>
      <c r="F58" s="25">
        <v>45149.368842592601</v>
      </c>
      <c r="G58" s="22" t="s">
        <v>19</v>
      </c>
      <c r="H58" s="24">
        <v>1564</v>
      </c>
      <c r="I58" s="22" t="s">
        <v>20</v>
      </c>
      <c r="J58" s="22" t="s">
        <v>102</v>
      </c>
      <c r="K58" s="22" t="s">
        <v>48</v>
      </c>
      <c r="L58" s="22" t="s">
        <v>20</v>
      </c>
      <c r="M58" s="22" t="s">
        <v>50</v>
      </c>
      <c r="N58" s="22" t="s">
        <v>20</v>
      </c>
      <c r="O58" s="22" t="s">
        <v>30</v>
      </c>
      <c r="P58" s="22" t="s">
        <v>31</v>
      </c>
      <c r="Q58" s="22" t="s">
        <v>32</v>
      </c>
    </row>
    <row r="59" spans="1:17">
      <c r="B59" s="30" t="s">
        <v>43</v>
      </c>
      <c r="C59" s="18">
        <f>SUM(C56:C58)</f>
        <v>326198111.94999999</v>
      </c>
    </row>
    <row r="60" spans="1:17">
      <c r="B60" s="31" t="s">
        <v>44</v>
      </c>
      <c r="C60" s="11">
        <v>0</v>
      </c>
    </row>
    <row r="61" spans="1:17">
      <c r="B61" s="30" t="s">
        <v>45</v>
      </c>
      <c r="C61" s="18">
        <v>277287675.94999999</v>
      </c>
    </row>
    <row r="62" spans="1:17">
      <c r="B62" s="31" t="s">
        <v>46</v>
      </c>
      <c r="C62" s="11">
        <f>+C59+C60-C61</f>
        <v>48910436</v>
      </c>
      <c r="D62">
        <v>48910436</v>
      </c>
      <c r="E62" s="11">
        <f>+C62-D62</f>
        <v>0</v>
      </c>
    </row>
    <row r="63" spans="1:17">
      <c r="A63" s="22" t="s">
        <v>17</v>
      </c>
      <c r="B63" s="22" t="s">
        <v>18</v>
      </c>
      <c r="C63" s="23">
        <v>800000</v>
      </c>
      <c r="D63" s="23">
        <v>800000</v>
      </c>
      <c r="E63" s="24">
        <v>104434552</v>
      </c>
      <c r="F63" s="25">
        <v>45153.708101851902</v>
      </c>
      <c r="G63" s="22" t="s">
        <v>19</v>
      </c>
      <c r="H63" s="24">
        <v>1565</v>
      </c>
      <c r="I63" s="22" t="s">
        <v>20</v>
      </c>
      <c r="J63" s="22" t="s">
        <v>103</v>
      </c>
      <c r="K63" s="22" t="s">
        <v>48</v>
      </c>
      <c r="L63" s="22" t="s">
        <v>20</v>
      </c>
      <c r="M63" s="22" t="s">
        <v>50</v>
      </c>
      <c r="N63" s="22" t="s">
        <v>20</v>
      </c>
      <c r="O63" s="22" t="s">
        <v>30</v>
      </c>
      <c r="P63" s="22" t="s">
        <v>31</v>
      </c>
      <c r="Q63" s="22" t="s">
        <v>32</v>
      </c>
    </row>
    <row r="64" spans="1:17">
      <c r="A64" s="26" t="s">
        <v>17</v>
      </c>
      <c r="B64" s="26" t="s">
        <v>18</v>
      </c>
      <c r="C64" s="27">
        <v>60637624</v>
      </c>
      <c r="D64" s="27">
        <v>60637624</v>
      </c>
      <c r="E64" s="28">
        <v>104444651</v>
      </c>
      <c r="F64" s="29">
        <v>45153.710451388899</v>
      </c>
      <c r="G64" s="26" t="s">
        <v>19</v>
      </c>
      <c r="H64" s="28">
        <v>1566</v>
      </c>
      <c r="I64" s="26" t="s">
        <v>20</v>
      </c>
      <c r="J64" s="26" t="s">
        <v>103</v>
      </c>
      <c r="K64" s="26" t="s">
        <v>48</v>
      </c>
      <c r="L64" s="26" t="s">
        <v>20</v>
      </c>
      <c r="M64" s="26" t="s">
        <v>50</v>
      </c>
      <c r="N64" s="26" t="s">
        <v>20</v>
      </c>
      <c r="O64" s="26" t="s">
        <v>30</v>
      </c>
      <c r="P64" s="26" t="s">
        <v>31</v>
      </c>
      <c r="Q64" s="26" t="s">
        <v>32</v>
      </c>
    </row>
    <row r="65" spans="1:17">
      <c r="A65" s="22" t="s">
        <v>17</v>
      </c>
      <c r="B65" s="22" t="s">
        <v>18</v>
      </c>
      <c r="C65" s="23">
        <v>103839159.34999999</v>
      </c>
      <c r="D65" s="23">
        <v>103839159.34999999</v>
      </c>
      <c r="E65" s="24">
        <v>104467292</v>
      </c>
      <c r="F65" s="25">
        <v>45153.715729166703</v>
      </c>
      <c r="G65" s="22" t="s">
        <v>19</v>
      </c>
      <c r="H65" s="24">
        <v>1567</v>
      </c>
      <c r="I65" s="22" t="s">
        <v>20</v>
      </c>
      <c r="J65" s="22" t="s">
        <v>103</v>
      </c>
      <c r="K65" s="22" t="s">
        <v>48</v>
      </c>
      <c r="L65" s="22" t="s">
        <v>20</v>
      </c>
      <c r="M65" s="22" t="s">
        <v>50</v>
      </c>
      <c r="N65" s="22" t="s">
        <v>20</v>
      </c>
      <c r="O65" s="22" t="s">
        <v>30</v>
      </c>
      <c r="P65" s="22" t="s">
        <v>31</v>
      </c>
      <c r="Q65" s="22" t="s">
        <v>32</v>
      </c>
    </row>
    <row r="66" spans="1:17">
      <c r="A66" s="26" t="s">
        <v>17</v>
      </c>
      <c r="B66" s="26" t="s">
        <v>18</v>
      </c>
      <c r="C66" s="27">
        <v>42556744</v>
      </c>
      <c r="D66" s="27">
        <v>42556744</v>
      </c>
      <c r="E66" s="28">
        <v>105712259</v>
      </c>
      <c r="F66" s="29">
        <v>45154.370914351901</v>
      </c>
      <c r="G66" s="26" t="s">
        <v>19</v>
      </c>
      <c r="H66" s="28">
        <v>1568</v>
      </c>
      <c r="I66" s="26" t="s">
        <v>20</v>
      </c>
      <c r="J66" s="26" t="s">
        <v>104</v>
      </c>
      <c r="K66" s="26" t="s">
        <v>48</v>
      </c>
      <c r="L66" s="26" t="s">
        <v>20</v>
      </c>
      <c r="M66" s="26" t="s">
        <v>50</v>
      </c>
      <c r="N66" s="26" t="s">
        <v>20</v>
      </c>
      <c r="O66" s="26" t="s">
        <v>30</v>
      </c>
      <c r="P66" s="26" t="s">
        <v>31</v>
      </c>
      <c r="Q66" s="26" t="s">
        <v>32</v>
      </c>
    </row>
    <row r="67" spans="1:17">
      <c r="A67" s="22" t="s">
        <v>17</v>
      </c>
      <c r="B67" s="22" t="s">
        <v>18</v>
      </c>
      <c r="C67" s="23">
        <v>5154261</v>
      </c>
      <c r="D67" s="23">
        <v>5154261</v>
      </c>
      <c r="E67" s="24">
        <v>109692808</v>
      </c>
      <c r="F67" s="25">
        <v>45156.296724537002</v>
      </c>
      <c r="G67" s="22" t="s">
        <v>19</v>
      </c>
      <c r="H67" s="24">
        <v>1577</v>
      </c>
      <c r="I67" s="22" t="s">
        <v>20</v>
      </c>
      <c r="J67" s="22" t="s">
        <v>105</v>
      </c>
      <c r="K67" s="22" t="s">
        <v>48</v>
      </c>
      <c r="L67" s="22" t="s">
        <v>20</v>
      </c>
      <c r="M67" s="22" t="s">
        <v>50</v>
      </c>
      <c r="N67" s="22" t="s">
        <v>20</v>
      </c>
      <c r="O67" s="22" t="s">
        <v>30</v>
      </c>
      <c r="P67" s="22" t="s">
        <v>31</v>
      </c>
      <c r="Q67" s="22" t="s">
        <v>32</v>
      </c>
    </row>
    <row r="68" spans="1:17">
      <c r="B68" s="30" t="s">
        <v>43</v>
      </c>
      <c r="C68" s="18">
        <f>SUM(C63:C67)</f>
        <v>212987788.34999999</v>
      </c>
    </row>
    <row r="69" spans="1:17">
      <c r="B69" s="31" t="s">
        <v>44</v>
      </c>
      <c r="C69" s="18">
        <v>48910436</v>
      </c>
      <c r="D69" s="11"/>
      <c r="E69" s="11"/>
    </row>
    <row r="70" spans="1:17">
      <c r="B70" s="30" t="s">
        <v>45</v>
      </c>
      <c r="C70" s="11">
        <v>256743963.34999999</v>
      </c>
    </row>
    <row r="71" spans="1:17">
      <c r="B71" s="31" t="s">
        <v>46</v>
      </c>
      <c r="C71" s="11">
        <f>C68+C69-C70</f>
        <v>5154261</v>
      </c>
      <c r="D71" s="11">
        <v>5154261</v>
      </c>
      <c r="E71" s="11">
        <f>+C71-D71</f>
        <v>0</v>
      </c>
    </row>
    <row r="72" spans="1:17">
      <c r="A72" s="22" t="s">
        <v>17</v>
      </c>
      <c r="B72" s="22" t="s">
        <v>18</v>
      </c>
      <c r="C72" s="23">
        <v>4018511.48</v>
      </c>
      <c r="D72" s="23">
        <v>4018511.48</v>
      </c>
      <c r="E72" s="24">
        <v>115820389</v>
      </c>
      <c r="F72" s="25">
        <v>45160.6805439815</v>
      </c>
      <c r="G72" s="22" t="s">
        <v>19</v>
      </c>
      <c r="H72" s="24">
        <v>1578</v>
      </c>
      <c r="I72" s="22" t="s">
        <v>20</v>
      </c>
      <c r="J72" s="22" t="s">
        <v>106</v>
      </c>
      <c r="K72" s="22" t="s">
        <v>107</v>
      </c>
      <c r="L72" s="22" t="s">
        <v>20</v>
      </c>
      <c r="M72" s="22" t="s">
        <v>108</v>
      </c>
      <c r="N72" s="22" t="s">
        <v>20</v>
      </c>
      <c r="O72" s="22" t="s">
        <v>109</v>
      </c>
      <c r="P72" s="22" t="s">
        <v>110</v>
      </c>
      <c r="Q72" s="22" t="s">
        <v>111</v>
      </c>
    </row>
    <row r="73" spans="1:17">
      <c r="A73" s="26" t="s">
        <v>17</v>
      </c>
      <c r="B73" s="26" t="s">
        <v>18</v>
      </c>
      <c r="C73" s="27">
        <v>198001007</v>
      </c>
      <c r="D73" s="27">
        <v>198001007</v>
      </c>
      <c r="E73" s="28">
        <v>118641215</v>
      </c>
      <c r="F73" s="29">
        <v>45162.3742361111</v>
      </c>
      <c r="G73" s="26" t="s">
        <v>19</v>
      </c>
      <c r="H73" s="28">
        <v>1579</v>
      </c>
      <c r="I73" s="26" t="s">
        <v>20</v>
      </c>
      <c r="J73" s="26" t="s">
        <v>112</v>
      </c>
      <c r="K73" s="26" t="s">
        <v>48</v>
      </c>
      <c r="L73" s="26" t="s">
        <v>20</v>
      </c>
      <c r="M73" s="26" t="s">
        <v>50</v>
      </c>
      <c r="N73" s="26" t="s">
        <v>20</v>
      </c>
      <c r="O73" s="26" t="s">
        <v>30</v>
      </c>
      <c r="P73" s="26" t="s">
        <v>31</v>
      </c>
      <c r="Q73" s="26" t="s">
        <v>32</v>
      </c>
    </row>
    <row r="74" spans="1:17">
      <c r="A74" s="22" t="s">
        <v>17</v>
      </c>
      <c r="B74" s="22" t="s">
        <v>18</v>
      </c>
      <c r="C74" s="23">
        <v>960000</v>
      </c>
      <c r="D74" s="23">
        <v>960000</v>
      </c>
      <c r="E74" s="24">
        <v>121366731</v>
      </c>
      <c r="F74" s="25">
        <v>45163.671666666698</v>
      </c>
      <c r="G74" s="22" t="s">
        <v>19</v>
      </c>
      <c r="H74" s="24">
        <v>1582</v>
      </c>
      <c r="I74" s="22" t="s">
        <v>20</v>
      </c>
      <c r="J74" s="22" t="s">
        <v>113</v>
      </c>
      <c r="K74" s="22" t="s">
        <v>73</v>
      </c>
      <c r="L74" s="22" t="s">
        <v>20</v>
      </c>
      <c r="M74" s="22" t="s">
        <v>74</v>
      </c>
      <c r="N74" s="22" t="s">
        <v>20</v>
      </c>
      <c r="O74" s="22" t="s">
        <v>75</v>
      </c>
      <c r="P74" s="22" t="s">
        <v>76</v>
      </c>
      <c r="Q74" s="22" t="s">
        <v>114</v>
      </c>
    </row>
    <row r="75" spans="1:17">
      <c r="A75" s="26" t="s">
        <v>17</v>
      </c>
      <c r="B75" s="26" t="s">
        <v>18</v>
      </c>
      <c r="C75" s="27">
        <v>343088418.36000001</v>
      </c>
      <c r="D75" s="27">
        <v>343088418.36000001</v>
      </c>
      <c r="E75" s="28">
        <v>121629551</v>
      </c>
      <c r="F75" s="29">
        <v>45163.7503587963</v>
      </c>
      <c r="G75" s="26" t="s">
        <v>19</v>
      </c>
      <c r="H75" s="28">
        <v>1586</v>
      </c>
      <c r="I75" s="26" t="s">
        <v>20</v>
      </c>
      <c r="J75" s="26" t="s">
        <v>115</v>
      </c>
      <c r="K75" s="26" t="s">
        <v>116</v>
      </c>
      <c r="L75" s="26" t="s">
        <v>20</v>
      </c>
      <c r="M75" s="26" t="s">
        <v>117</v>
      </c>
      <c r="N75" s="26" t="s">
        <v>20</v>
      </c>
      <c r="O75" s="26" t="s">
        <v>118</v>
      </c>
      <c r="P75" s="26" t="s">
        <v>119</v>
      </c>
      <c r="Q75" s="26" t="s">
        <v>120</v>
      </c>
    </row>
    <row r="76" spans="1:17">
      <c r="A76" s="22" t="s">
        <v>17</v>
      </c>
      <c r="B76" s="22" t="s">
        <v>18</v>
      </c>
      <c r="C76" s="23">
        <v>13154261</v>
      </c>
      <c r="D76" s="23">
        <v>13154261</v>
      </c>
      <c r="E76" s="24">
        <v>124863134</v>
      </c>
      <c r="F76" s="25">
        <v>45166.443796296298</v>
      </c>
      <c r="G76" s="22" t="s">
        <v>19</v>
      </c>
      <c r="H76" s="24">
        <v>1587</v>
      </c>
      <c r="I76" s="22" t="s">
        <v>20</v>
      </c>
      <c r="J76" s="22" t="s">
        <v>121</v>
      </c>
      <c r="K76" s="22" t="s">
        <v>48</v>
      </c>
      <c r="L76" s="22" t="s">
        <v>20</v>
      </c>
      <c r="M76" s="22" t="s">
        <v>50</v>
      </c>
      <c r="N76" s="22" t="s">
        <v>20</v>
      </c>
      <c r="O76" s="22" t="s">
        <v>30</v>
      </c>
      <c r="P76" s="22" t="s">
        <v>31</v>
      </c>
      <c r="Q76" s="22" t="s">
        <v>32</v>
      </c>
    </row>
    <row r="77" spans="1:17">
      <c r="A77" s="26" t="s">
        <v>17</v>
      </c>
      <c r="B77" s="26" t="s">
        <v>18</v>
      </c>
      <c r="C77" s="27">
        <v>7724425</v>
      </c>
      <c r="D77" s="27">
        <v>7724425</v>
      </c>
      <c r="E77" s="28">
        <v>125341990</v>
      </c>
      <c r="F77" s="29">
        <v>45166.589444444398</v>
      </c>
      <c r="G77" s="26" t="s">
        <v>19</v>
      </c>
      <c r="H77" s="28">
        <v>1591</v>
      </c>
      <c r="I77" s="26" t="s">
        <v>20</v>
      </c>
      <c r="J77" s="26" t="s">
        <v>122</v>
      </c>
      <c r="K77" s="26" t="s">
        <v>97</v>
      </c>
      <c r="L77" s="26" t="s">
        <v>20</v>
      </c>
      <c r="M77" s="26" t="s">
        <v>98</v>
      </c>
      <c r="N77" s="26" t="s">
        <v>20</v>
      </c>
      <c r="O77" s="26" t="s">
        <v>99</v>
      </c>
      <c r="P77" s="26" t="s">
        <v>100</v>
      </c>
      <c r="Q77" s="26" t="s">
        <v>32</v>
      </c>
    </row>
    <row r="78" spans="1:17">
      <c r="A78" s="22" t="s">
        <v>17</v>
      </c>
      <c r="B78" s="22" t="s">
        <v>18</v>
      </c>
      <c r="C78" s="23">
        <v>391836</v>
      </c>
      <c r="D78" s="23">
        <v>391836</v>
      </c>
      <c r="E78" s="24">
        <v>126714788</v>
      </c>
      <c r="F78" s="25">
        <v>45167.419236111098</v>
      </c>
      <c r="G78" s="22" t="s">
        <v>19</v>
      </c>
      <c r="H78" s="24">
        <v>1592</v>
      </c>
      <c r="I78" s="22" t="s">
        <v>20</v>
      </c>
      <c r="J78" s="22" t="s">
        <v>121</v>
      </c>
      <c r="K78" s="22" t="s">
        <v>48</v>
      </c>
      <c r="L78" s="22" t="s">
        <v>20</v>
      </c>
      <c r="M78" s="22" t="s">
        <v>50</v>
      </c>
      <c r="N78" s="22" t="s">
        <v>20</v>
      </c>
      <c r="O78" s="22" t="s">
        <v>30</v>
      </c>
      <c r="P78" s="22" t="s">
        <v>31</v>
      </c>
      <c r="Q78" s="22" t="s">
        <v>32</v>
      </c>
    </row>
    <row r="79" spans="1:17">
      <c r="A79" s="26" t="s">
        <v>17</v>
      </c>
      <c r="B79" s="26" t="s">
        <v>18</v>
      </c>
      <c r="C79" s="27">
        <v>5046354</v>
      </c>
      <c r="D79" s="27">
        <v>5046354</v>
      </c>
      <c r="E79" s="28">
        <v>127750977</v>
      </c>
      <c r="F79" s="29">
        <v>45167.736608796302</v>
      </c>
      <c r="G79" s="26" t="s">
        <v>19</v>
      </c>
      <c r="H79" s="28">
        <v>1593</v>
      </c>
      <c r="I79" s="26" t="s">
        <v>20</v>
      </c>
      <c r="J79" s="26" t="s">
        <v>123</v>
      </c>
      <c r="K79" s="26" t="s">
        <v>124</v>
      </c>
      <c r="L79" s="26" t="s">
        <v>20</v>
      </c>
      <c r="M79" s="26" t="s">
        <v>125</v>
      </c>
      <c r="N79" s="26" t="s">
        <v>20</v>
      </c>
      <c r="O79" s="26" t="s">
        <v>126</v>
      </c>
      <c r="P79" s="26" t="s">
        <v>127</v>
      </c>
      <c r="Q79" s="26" t="s">
        <v>32</v>
      </c>
    </row>
    <row r="80" spans="1:17">
      <c r="A80" s="22" t="s">
        <v>17</v>
      </c>
      <c r="B80" s="22" t="s">
        <v>18</v>
      </c>
      <c r="C80" s="23">
        <v>13154261</v>
      </c>
      <c r="D80" s="23">
        <v>13154261</v>
      </c>
      <c r="E80" s="24">
        <v>131098907</v>
      </c>
      <c r="F80" s="25">
        <v>45169.366481481498</v>
      </c>
      <c r="G80" s="22" t="s">
        <v>19</v>
      </c>
      <c r="H80" s="24">
        <v>1594</v>
      </c>
      <c r="I80" s="22" t="s">
        <v>20</v>
      </c>
      <c r="J80" s="22" t="s">
        <v>104</v>
      </c>
      <c r="K80" s="22" t="s">
        <v>48</v>
      </c>
      <c r="L80" s="22" t="s">
        <v>20</v>
      </c>
      <c r="M80" s="22" t="s">
        <v>50</v>
      </c>
      <c r="N80" s="22" t="s">
        <v>20</v>
      </c>
      <c r="O80" s="22" t="s">
        <v>30</v>
      </c>
      <c r="P80" s="22" t="s">
        <v>31</v>
      </c>
      <c r="Q80" s="22" t="s">
        <v>32</v>
      </c>
    </row>
    <row r="81" spans="2:5">
      <c r="B81" s="30" t="s">
        <v>43</v>
      </c>
      <c r="C81" s="18">
        <v>585539073.84000003</v>
      </c>
    </row>
    <row r="82" spans="2:5">
      <c r="B82" s="31" t="s">
        <v>44</v>
      </c>
      <c r="C82" s="11">
        <f>C71</f>
        <v>5154261</v>
      </c>
    </row>
    <row r="83" spans="2:5">
      <c r="B83" s="30" t="s">
        <v>45</v>
      </c>
      <c r="C83" s="11">
        <v>590693334.84000003</v>
      </c>
      <c r="D83" s="11">
        <v>207173779.47999999</v>
      </c>
      <c r="E83" s="11">
        <v>383519555.36000001</v>
      </c>
    </row>
    <row r="84" spans="2:5">
      <c r="B84" s="31" t="s">
        <v>46</v>
      </c>
      <c r="C84" s="11">
        <f>C81+C82-C83</f>
        <v>0</v>
      </c>
    </row>
  </sheetData>
  <pageMargins left="0.7" right="0.7" top="0.75" bottom="0.75" header="0.3" footer="0.3"/>
  <ignoredErrors>
    <ignoredError sqref="L15:L22 L30:L33 L27:L29 L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2023-07-10T16:06:57Z</dcterms:created>
  <dcterms:modified xsi:type="dcterms:W3CDTF">2023-09-13T16:26:18Z</dcterms:modified>
</cp:coreProperties>
</file>