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Z:\TESORO NACIONAL\ARCHIVOS A PUBLICAR\2025\09 SEPTIEMBRE\PSE\"/>
    </mc:Choice>
  </mc:AlternateContent>
  <xr:revisionPtr revIDLastSave="0" documentId="13_ncr:1_{CB27D4E7-B2D2-4C34-9744-F568F23F291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Factura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3" i="1" l="1"/>
  <c r="C30" i="1"/>
  <c r="C14" i="1"/>
  <c r="C17" i="1" l="1"/>
  <c r="C31" i="1" s="1"/>
  <c r="C33" i="1" s="1"/>
  <c r="E33" i="1" l="1"/>
  <c r="C44" i="1"/>
  <c r="C46" i="1" s="1"/>
  <c r="E46" i="1" s="1"/>
</calcChain>
</file>

<file path=xl/sharedStrings.xml><?xml version="1.0" encoding="utf-8"?>
<sst xmlns="http://schemas.openxmlformats.org/spreadsheetml/2006/main" count="357" uniqueCount="99">
  <si>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</si>
  <si>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</si>
  <si>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</si>
  <si>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</si>
  <si>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</si>
  <si>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</si>
  <si>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</si>
  <si>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ID_Pago</t>
  </si>
  <si>
    <t>IVA</t>
  </si>
  <si>
    <t>Descripción del Pago</t>
  </si>
  <si>
    <t>Correo Electrónico del Pagador</t>
  </si>
  <si>
    <t>Nombre del Obligado</t>
  </si>
  <si>
    <t>Apellido Cliente</t>
  </si>
  <si>
    <t>Referencia 3</t>
  </si>
  <si>
    <t>PSE</t>
  </si>
  <si>
    <t>Paga</t>
  </si>
  <si>
    <t>Aprobada</t>
  </si>
  <si>
    <t/>
  </si>
  <si>
    <t>CRÉDITO</t>
  </si>
  <si>
    <t>DÉBITO</t>
  </si>
  <si>
    <t>TOTAL</t>
  </si>
  <si>
    <t>393 INSTITUTO COLOMBIANO DE BIENESTAR FAMILIAR (ICBF)</t>
  </si>
  <si>
    <t>433 SERVICIO NACIONAL DE APRENDIZAJE (SENA)</t>
  </si>
  <si>
    <t>403 MINISTERIO DE SALUD Y PROTECCION SOCIAL - GESTIÓN GENERAL</t>
  </si>
  <si>
    <t>S.A.</t>
  </si>
  <si>
    <t>Ref</t>
  </si>
  <si>
    <t>fundatalid@gmail.com</t>
  </si>
  <si>
    <t>FUNDACION TALID</t>
  </si>
  <si>
    <t>REINTEGRO RECURSOS NO EJECUTADOS RES 1034 EBS 2024</t>
  </si>
  <si>
    <t>presupuesto@hospitalrioblanco.gov.co</t>
  </si>
  <si>
    <t xml:space="preserve">HOSPITAL MARIA INMACULADA </t>
  </si>
  <si>
    <t>reintegro contrato 419</t>
  </si>
  <si>
    <t>mariaflor@sanclemente.org.co</t>
  </si>
  <si>
    <t>fundacion san clemente</t>
  </si>
  <si>
    <t>com 001 transporte</t>
  </si>
  <si>
    <t>fmorenori@sena.edu.co</t>
  </si>
  <si>
    <t>Francy Moreno Rivera</t>
  </si>
  <si>
    <t>DEV RECUROS NO EJEC RES 974 2010</t>
  </si>
  <si>
    <t>tesoreria@unisaludarauca.gov.co</t>
  </si>
  <si>
    <t>UNIDAD DE SALUD DE ARAUCA</t>
  </si>
  <si>
    <t>88001562024 REGIONAL SAN ANDRES</t>
  </si>
  <si>
    <t>DEVOLUCION Y REINTEGRO SALDO EQUIPOS BASICOS DE SALUD  2025 RESOLUCION 1184 2024</t>
  </si>
  <si>
    <t>admonesevalparaiso@gmail.com</t>
  </si>
  <si>
    <t>ESE HOSPITAL SAN JUAN DE DIOS</t>
  </si>
  <si>
    <t>COM 001 TRANSPORTE</t>
  </si>
  <si>
    <t>sonianaranjo2684@gmail.com</t>
  </si>
  <si>
    <t>SONIA TORRES NARANJO</t>
  </si>
  <si>
    <t xml:space="preserve">COM 001 transporte </t>
  </si>
  <si>
    <t>crrodriguezv@sena.edu.co</t>
  </si>
  <si>
    <t xml:space="preserve">cristian camilo rodriguez valencia </t>
  </si>
  <si>
    <t>Reintegro Comisión 18725</t>
  </si>
  <si>
    <t>mefonseca@sena.edu.co</t>
  </si>
  <si>
    <t>Martha Esperanza Fonseca</t>
  </si>
  <si>
    <t>reintegro de gastos de inversion</t>
  </si>
  <si>
    <t>sanfranciscoj@hotmail.com</t>
  </si>
  <si>
    <t>hogar san francisco javier</t>
  </si>
  <si>
    <t>363 DEPARTAMENTO ADMINISTRATIVO PARA LA PROSPERIDAD SOCIAL - GESTIÓN GENERAL</t>
  </si>
  <si>
    <t xml:space="preserve">Cristian Camilo Rodríguez Valencia </t>
  </si>
  <si>
    <t>capital o rendimientos financieros</t>
  </si>
  <si>
    <t>viliardo79@gmail.com</t>
  </si>
  <si>
    <t>ESE CAMU CHIMA</t>
  </si>
  <si>
    <t>estebanalvarado1056@hotmail.com</t>
  </si>
  <si>
    <t>CONSUELO ALVARADO</t>
  </si>
  <si>
    <t>RENDIMIENTOS AGOSTO 2025</t>
  </si>
  <si>
    <t>tesoreria@esehospitalmocoa.gov.co</t>
  </si>
  <si>
    <t>ESE HJMH</t>
  </si>
  <si>
    <t>RENDIMIENTOS AGOSO</t>
  </si>
  <si>
    <t>RENDIMIENTOS AGOSTO</t>
  </si>
  <si>
    <t>REINTEGRO PAGO DOBLE</t>
  </si>
  <si>
    <t>HEDYZA97@GMAIL.COM</t>
  </si>
  <si>
    <t>HEIDY ESTHER ZAPA OVIEDO</t>
  </si>
  <si>
    <t>115 INSTITUTO GEOGRAFICO AGUSTIN CODAZZI - IGAC</t>
  </si>
  <si>
    <t>RENDIMIENTO FINANCIERO JULIO AGOSTO CONT 6810142024</t>
  </si>
  <si>
    <t>aphbmacaravita@gmail.com</t>
  </si>
  <si>
    <t>APHB MACARAVITA</t>
  </si>
  <si>
    <t xml:space="preserve">REINTEGRO DE RECURSOS NO UTILIZADOS RES 1184 </t>
  </si>
  <si>
    <t>gerencia@ese-lauvita-boyaca.gov.co</t>
  </si>
  <si>
    <t xml:space="preserve">EMPRESA SOCIAL DEL ESTADO CENTRO DE SALUD LA UVITA </t>
  </si>
  <si>
    <t>EXCEDENTES DE RECURSOS RES1980</t>
  </si>
  <si>
    <t>subgerencia@hospitalpaipa.gov.co</t>
  </si>
  <si>
    <t>ESE HOSPITAL SAN VICENTE DE PAUL DE PAIPA</t>
  </si>
  <si>
    <t>138 MINISTERIO DE HACIENDA Y CREDITO PUBLICO - GESTION GENERAL</t>
  </si>
  <si>
    <t>REINTEGRO RECURSOS NO EJECUTADOS RESOLUCION 1733 DE 2023</t>
  </si>
  <si>
    <t>gerenciaesesanroqueg@gmail.com</t>
  </si>
  <si>
    <t>ESE CENTRO DE SALUD SAN ROQUE GUEPSA SANTANDER</t>
  </si>
  <si>
    <t>OV95725</t>
  </si>
  <si>
    <t>eesibo@sena.edu.co</t>
  </si>
  <si>
    <t>EDWIN EDDALY SIBO ORTIZ</t>
  </si>
  <si>
    <t>DEVOLUCION RECURSOS NO EJECUTADOS RESOLUCION 1184</t>
  </si>
  <si>
    <t>esehsvp@hospitalapia.gov.co</t>
  </si>
  <si>
    <t>ESE HOSPITAL SAN VICENTE DE PAUL DE APIA RISARALDA</t>
  </si>
  <si>
    <t>RENDIMIENTOS FINANCIEROS MES MAYO RES 1541 2024</t>
  </si>
  <si>
    <t>contabilidad@hospitalelbuensamaritano.gov.co</t>
  </si>
  <si>
    <t>HOSPITAL EL BUEN SAMARITANO ESE</t>
  </si>
  <si>
    <t>RENDIMIENTOS FINANCIEROS MES JULIO RES 1541 2024</t>
  </si>
  <si>
    <t>RENDIMIENTOS FINANCIEROS MES AGOSTO RES 1541 2024</t>
  </si>
  <si>
    <t xml:space="preserve">REINTEGRO DE RECURSOS </t>
  </si>
  <si>
    <t>tesoreria@esecamu-purisima-cordoba.gov.co</t>
  </si>
  <si>
    <t>EMPRESA SOCIAL DEL ESTADO CAMU DEL MUNICIPIO DE PURISIMA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</si>
</sst>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##,###,###,##0.00"/>
    <numFmt numFmtId="165" formatCode="###0"/>
    <numFmt numFmtId="166" formatCode="dd/mm/yyyy\ hh:mm:ss"/>
  </numFmts>
  <fonts count="5" x14ac:knownFonts="1">
    <font>
      <sz val="11"/>
      <name val="Calibri"/>
    </font>
    <font>
      <b/>
      <sz val="10"/>
      <name val="Arial"/>
      <family val="2"/>
    </font>
    <font>
      <sz val="10"/>
      <name val="Arial"/>
      <family val="2"/>
    </font>
    <font>
      <sz val="11"/>
      <name val="Calibri"/>
      <family val="2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5">
    <xf numFmtId="0" fontId="0" fillId="0" borderId="0" xfId="0"/>
    <xf numFmtId="0" fontId="1" fillId="0" borderId="1" xfId="0" applyFont="1" applyBorder="1"/>
    <xf numFmtId="164" fontId="0" fillId="3" borderId="2" xfId="0" applyNumberFormat="1" applyFill="1" applyBorder="1"/>
    <xf numFmtId="0" fontId="2" fillId="0" borderId="1" xfId="0" applyFont="1" applyBorder="1" applyAlignment="1">
      <alignment vertical="center"/>
    </xf>
    <xf numFmtId="164" fontId="2" fillId="0" borderId="1" xfId="0" applyNumberFormat="1" applyFont="1" applyBorder="1" applyAlignment="1">
      <alignment vertical="center" wrapText="1"/>
    </xf>
    <xf numFmtId="165" fontId="2" fillId="0" borderId="1" xfId="0" applyNumberFormat="1" applyFont="1" applyBorder="1" applyAlignment="1">
      <alignment vertical="center"/>
    </xf>
    <xf numFmtId="166" fontId="2" fillId="0" borderId="1" xfId="0" applyNumberFormat="1" applyFont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164" fontId="2" fillId="2" borderId="1" xfId="0" applyNumberFormat="1" applyFont="1" applyFill="1" applyBorder="1" applyAlignment="1">
      <alignment vertical="center" wrapText="1"/>
    </xf>
    <xf numFmtId="165" fontId="2" fillId="2" borderId="1" xfId="0" applyNumberFormat="1" applyFont="1" applyFill="1" applyBorder="1" applyAlignment="1">
      <alignment vertical="center"/>
    </xf>
    <xf numFmtId="166" fontId="2" fillId="2" borderId="1" xfId="0" applyNumberFormat="1" applyFont="1" applyFill="1" applyBorder="1" applyAlignment="1">
      <alignment vertical="center"/>
    </xf>
    <xf numFmtId="0" fontId="2" fillId="3" borderId="2" xfId="0" applyFont="1" applyFill="1" applyBorder="1" applyAlignment="1">
      <alignment vertical="center"/>
    </xf>
    <xf numFmtId="0" fontId="2" fillId="4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vertical="center"/>
    </xf>
    <xf numFmtId="164" fontId="0" fillId="0" borderId="0" xfId="0" applyNumberFormat="1"/>
    <xf numFmtId="43" fontId="0" fillId="0" borderId="0" xfId="1" applyFont="1"/>
    <xf numFmtId="43" fontId="0" fillId="0" borderId="0" xfId="0" applyNumberFormat="1"/>
    <xf numFmtId="0" fontId="4" fillId="0" borderId="1" xfId="0" applyFont="1" applyBorder="1" applyAlignment="1">
      <alignment vertical="center"/>
    </xf>
    <xf numFmtId="164" fontId="4" fillId="0" borderId="1" xfId="0" applyNumberFormat="1" applyFont="1" applyBorder="1" applyAlignment="1">
      <alignment vertical="center" wrapText="1"/>
    </xf>
    <xf numFmtId="165" fontId="4" fillId="0" borderId="1" xfId="0" applyNumberFormat="1" applyFont="1" applyBorder="1" applyAlignment="1">
      <alignment vertical="center"/>
    </xf>
    <xf numFmtId="166" fontId="4" fillId="0" borderId="1" xfId="0" applyNumberFormat="1" applyFont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164" fontId="4" fillId="2" borderId="1" xfId="0" applyNumberFormat="1" applyFont="1" applyFill="1" applyBorder="1" applyAlignment="1">
      <alignment vertical="center" wrapText="1"/>
    </xf>
    <xf numFmtId="165" fontId="4" fillId="2" borderId="1" xfId="0" applyNumberFormat="1" applyFont="1" applyFill="1" applyBorder="1" applyAlignment="1">
      <alignment vertical="center"/>
    </xf>
    <xf numFmtId="166" fontId="4" fillId="2" borderId="1" xfId="0" applyNumberFormat="1" applyFont="1" applyFill="1" applyBorder="1" applyAlignment="1">
      <alignment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6"/>
  <sheetViews>
    <sheetView tabSelected="1" topLeftCell="N1" workbookViewId="0">
      <selection activeCell="N9" sqref="N9"/>
    </sheetView>
  </sheetViews>
  <sheetFormatPr baseColWidth="10" defaultColWidth="9.1796875" defaultRowHeight="14.5" x14ac:dyDescent="0.35"/>
  <cols>
    <col min="1" max="1" width="19.26953125" customWidth="1"/>
    <col min="2" max="2" width="10.54296875" customWidth="1"/>
    <col min="3" max="3" width="17.81640625" customWidth="1"/>
    <col min="4" max="4" width="15.1796875" customWidth="1"/>
    <col min="5" max="5" width="13" customWidth="1"/>
    <col min="6" max="6" width="19.26953125" customWidth="1"/>
    <col min="7" max="7" width="30.26953125" customWidth="1"/>
    <col min="8" max="8" width="9.1796875" customWidth="1"/>
    <col min="9" max="9" width="4.54296875" customWidth="1"/>
    <col min="10" max="10" width="69.54296875" customWidth="1"/>
    <col min="11" max="11" width="48.7265625" bestFit="1" customWidth="1"/>
    <col min="12" max="12" width="65.54296875" customWidth="1"/>
    <col min="13" max="13" width="16.1796875" customWidth="1"/>
    <col min="14" max="14" width="68" bestFit="1" customWidth="1"/>
    <col min="15" max="15" width="86.81640625" bestFit="1" customWidth="1"/>
  </cols>
  <sheetData>
    <row r="1" spans="1:15" ht="30" customHeigh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25</v>
      </c>
      <c r="O1" s="1" t="s">
        <v>13</v>
      </c>
    </row>
    <row r="2" spans="1:15" x14ac:dyDescent="0.35">
      <c r="A2" s="12" t="s">
        <v>14</v>
      </c>
      <c r="B2" s="3" t="s">
        <v>15</v>
      </c>
      <c r="C2" s="4">
        <v>11717</v>
      </c>
      <c r="D2" s="4">
        <v>11717</v>
      </c>
      <c r="E2" s="5">
        <v>1738128436</v>
      </c>
      <c r="F2" s="6">
        <v>45899.4706365741</v>
      </c>
      <c r="G2" s="3" t="s">
        <v>16</v>
      </c>
      <c r="H2" s="5">
        <v>1722</v>
      </c>
      <c r="I2" s="3" t="s">
        <v>17</v>
      </c>
      <c r="J2" s="3" t="s">
        <v>28</v>
      </c>
      <c r="K2" s="3" t="s">
        <v>29</v>
      </c>
      <c r="L2" s="3" t="s">
        <v>30</v>
      </c>
      <c r="M2" s="3" t="s">
        <v>17</v>
      </c>
      <c r="N2" s="3" t="s">
        <v>17</v>
      </c>
      <c r="O2" s="3" t="s">
        <v>23</v>
      </c>
    </row>
    <row r="3" spans="1:15" x14ac:dyDescent="0.35">
      <c r="A3" s="7" t="s">
        <v>14</v>
      </c>
      <c r="B3" s="7" t="s">
        <v>15</v>
      </c>
      <c r="C3" s="8">
        <v>6169</v>
      </c>
      <c r="D3" s="8">
        <v>6169</v>
      </c>
      <c r="E3" s="9">
        <v>1739711591</v>
      </c>
      <c r="F3" s="10">
        <v>45899.929085648102</v>
      </c>
      <c r="G3" s="7" t="s">
        <v>16</v>
      </c>
      <c r="H3" s="9">
        <v>1723</v>
      </c>
      <c r="I3" s="7" t="s">
        <v>17</v>
      </c>
      <c r="J3" s="7" t="s">
        <v>31</v>
      </c>
      <c r="K3" s="7" t="s">
        <v>32</v>
      </c>
      <c r="L3" s="7" t="s">
        <v>33</v>
      </c>
      <c r="M3" s="7" t="s">
        <v>17</v>
      </c>
      <c r="N3" s="7" t="s">
        <v>17</v>
      </c>
      <c r="O3" s="7" t="s">
        <v>21</v>
      </c>
    </row>
    <row r="4" spans="1:15" x14ac:dyDescent="0.35">
      <c r="A4" s="3" t="s">
        <v>14</v>
      </c>
      <c r="B4" s="3" t="s">
        <v>15</v>
      </c>
      <c r="C4" s="4">
        <v>4000</v>
      </c>
      <c r="D4" s="4">
        <v>4000</v>
      </c>
      <c r="E4" s="5">
        <v>1748940186</v>
      </c>
      <c r="F4" s="6">
        <v>45903.435289351903</v>
      </c>
      <c r="G4" s="3" t="s">
        <v>16</v>
      </c>
      <c r="H4" s="5">
        <v>1724</v>
      </c>
      <c r="I4" s="3" t="s">
        <v>17</v>
      </c>
      <c r="J4" s="3" t="s">
        <v>34</v>
      </c>
      <c r="K4" s="3" t="s">
        <v>35</v>
      </c>
      <c r="L4" s="3" t="s">
        <v>36</v>
      </c>
      <c r="M4" s="3" t="s">
        <v>17</v>
      </c>
      <c r="N4" s="3" t="s">
        <v>17</v>
      </c>
      <c r="O4" s="3" t="s">
        <v>22</v>
      </c>
    </row>
    <row r="5" spans="1:15" x14ac:dyDescent="0.35">
      <c r="A5" s="7" t="s">
        <v>14</v>
      </c>
      <c r="B5" s="7" t="s">
        <v>15</v>
      </c>
      <c r="C5" s="8">
        <v>20000000</v>
      </c>
      <c r="D5" s="8">
        <v>20000000</v>
      </c>
      <c r="E5" s="9">
        <v>1752870499</v>
      </c>
      <c r="F5" s="10">
        <v>45904.651631944398</v>
      </c>
      <c r="G5" s="7" t="s">
        <v>16</v>
      </c>
      <c r="H5" s="9">
        <v>1725</v>
      </c>
      <c r="I5" s="7" t="s">
        <v>17</v>
      </c>
      <c r="J5" s="7" t="s">
        <v>37</v>
      </c>
      <c r="K5" s="7" t="s">
        <v>38</v>
      </c>
      <c r="L5" s="7" t="s">
        <v>39</v>
      </c>
      <c r="M5" s="7" t="s">
        <v>17</v>
      </c>
      <c r="N5" s="7" t="s">
        <v>17</v>
      </c>
      <c r="O5" s="7" t="s">
        <v>23</v>
      </c>
    </row>
    <row r="6" spans="1:15" x14ac:dyDescent="0.35">
      <c r="A6" s="3" t="s">
        <v>14</v>
      </c>
      <c r="B6" s="3" t="s">
        <v>15</v>
      </c>
      <c r="C6" s="4">
        <v>21632870</v>
      </c>
      <c r="D6" s="4">
        <v>21632870</v>
      </c>
      <c r="E6" s="5">
        <v>1755093023</v>
      </c>
      <c r="F6" s="6">
        <v>45905.515324074098</v>
      </c>
      <c r="G6" s="3" t="s">
        <v>16</v>
      </c>
      <c r="H6" s="5">
        <v>1727</v>
      </c>
      <c r="I6" s="3" t="s">
        <v>17</v>
      </c>
      <c r="J6" s="3" t="s">
        <v>40</v>
      </c>
      <c r="K6" s="3" t="s">
        <v>26</v>
      </c>
      <c r="L6" s="3" t="s">
        <v>27</v>
      </c>
      <c r="M6" s="3" t="s">
        <v>17</v>
      </c>
      <c r="N6" s="3" t="s">
        <v>17</v>
      </c>
      <c r="O6" s="3" t="s">
        <v>21</v>
      </c>
    </row>
    <row r="7" spans="1:15" x14ac:dyDescent="0.35">
      <c r="A7" s="12" t="s">
        <v>14</v>
      </c>
      <c r="B7" s="3" t="s">
        <v>15</v>
      </c>
      <c r="C7" s="4">
        <v>205141</v>
      </c>
      <c r="D7" s="4">
        <v>205141</v>
      </c>
      <c r="E7" s="5">
        <v>1764450349</v>
      </c>
      <c r="F7" s="6">
        <v>45909.5534722222</v>
      </c>
      <c r="G7" s="3" t="s">
        <v>16</v>
      </c>
      <c r="H7" s="5">
        <v>1728</v>
      </c>
      <c r="I7" s="3" t="s">
        <v>17</v>
      </c>
      <c r="J7" s="3" t="s">
        <v>41</v>
      </c>
      <c r="K7" s="3" t="s">
        <v>42</v>
      </c>
      <c r="L7" s="3" t="s">
        <v>43</v>
      </c>
      <c r="M7" s="3" t="s">
        <v>17</v>
      </c>
      <c r="N7" s="3" t="s">
        <v>17</v>
      </c>
      <c r="O7" s="3" t="s">
        <v>23</v>
      </c>
    </row>
    <row r="8" spans="1:15" x14ac:dyDescent="0.35">
      <c r="A8" s="7" t="s">
        <v>14</v>
      </c>
      <c r="B8" s="7" t="s">
        <v>15</v>
      </c>
      <c r="C8" s="8">
        <v>3000</v>
      </c>
      <c r="D8" s="8">
        <v>3000</v>
      </c>
      <c r="E8" s="9">
        <v>1766473451</v>
      </c>
      <c r="F8" s="10">
        <v>45910.389826388899</v>
      </c>
      <c r="G8" s="7" t="s">
        <v>16</v>
      </c>
      <c r="H8" s="9">
        <v>1730</v>
      </c>
      <c r="I8" s="7" t="s">
        <v>17</v>
      </c>
      <c r="J8" s="7" t="s">
        <v>44</v>
      </c>
      <c r="K8" s="7" t="s">
        <v>45</v>
      </c>
      <c r="L8" s="7" t="s">
        <v>46</v>
      </c>
      <c r="M8" s="7" t="s">
        <v>17</v>
      </c>
      <c r="N8" s="7" t="s">
        <v>17</v>
      </c>
      <c r="O8" s="7" t="s">
        <v>22</v>
      </c>
    </row>
    <row r="9" spans="1:15" x14ac:dyDescent="0.35">
      <c r="A9" s="13" t="s">
        <v>14</v>
      </c>
      <c r="B9" s="3" t="s">
        <v>15</v>
      </c>
      <c r="C9" s="4">
        <v>18000</v>
      </c>
      <c r="D9" s="4">
        <v>18000</v>
      </c>
      <c r="E9" s="5">
        <v>1773827521</v>
      </c>
      <c r="F9" s="6">
        <v>45913.467048611099</v>
      </c>
      <c r="G9" s="3" t="s">
        <v>16</v>
      </c>
      <c r="H9" s="5">
        <v>1732</v>
      </c>
      <c r="I9" s="3" t="s">
        <v>17</v>
      </c>
      <c r="J9" s="3" t="s">
        <v>47</v>
      </c>
      <c r="K9" s="3" t="s">
        <v>48</v>
      </c>
      <c r="L9" s="3" t="s">
        <v>49</v>
      </c>
      <c r="M9" s="3" t="s">
        <v>17</v>
      </c>
      <c r="N9" s="3" t="s">
        <v>17</v>
      </c>
      <c r="O9" s="3" t="s">
        <v>22</v>
      </c>
    </row>
    <row r="10" spans="1:15" x14ac:dyDescent="0.35">
      <c r="A10" s="7" t="s">
        <v>14</v>
      </c>
      <c r="B10" s="7" t="s">
        <v>15</v>
      </c>
      <c r="C10" s="8">
        <v>4000</v>
      </c>
      <c r="D10" s="8">
        <v>4000</v>
      </c>
      <c r="E10" s="9">
        <v>1774559068</v>
      </c>
      <c r="F10" s="10">
        <v>45913.742777777799</v>
      </c>
      <c r="G10" s="7" t="s">
        <v>16</v>
      </c>
      <c r="H10" s="9">
        <v>1733</v>
      </c>
      <c r="I10" s="7" t="s">
        <v>17</v>
      </c>
      <c r="J10" s="7" t="s">
        <v>50</v>
      </c>
      <c r="K10" s="7" t="s">
        <v>51</v>
      </c>
      <c r="L10" s="7" t="s">
        <v>52</v>
      </c>
      <c r="M10" s="7" t="s">
        <v>17</v>
      </c>
      <c r="N10" s="7" t="s">
        <v>17</v>
      </c>
      <c r="O10" s="7" t="s">
        <v>22</v>
      </c>
    </row>
    <row r="11" spans="1:15" x14ac:dyDescent="0.35">
      <c r="A11" s="3" t="s">
        <v>14</v>
      </c>
      <c r="B11" s="3" t="s">
        <v>15</v>
      </c>
      <c r="C11" s="4">
        <v>545000</v>
      </c>
      <c r="D11" s="4">
        <v>545000</v>
      </c>
      <c r="E11" s="5">
        <v>1778508975</v>
      </c>
      <c r="F11" s="6">
        <v>45915.706863425898</v>
      </c>
      <c r="G11" s="3" t="s">
        <v>16</v>
      </c>
      <c r="H11" s="5">
        <v>1734</v>
      </c>
      <c r="I11" s="3" t="s">
        <v>17</v>
      </c>
      <c r="J11" s="3" t="s">
        <v>53</v>
      </c>
      <c r="K11" s="3" t="s">
        <v>54</v>
      </c>
      <c r="L11" s="3" t="s">
        <v>55</v>
      </c>
      <c r="M11" s="3" t="s">
        <v>17</v>
      </c>
      <c r="N11" s="3" t="s">
        <v>17</v>
      </c>
      <c r="O11" s="3" t="s">
        <v>56</v>
      </c>
    </row>
    <row r="12" spans="1:15" x14ac:dyDescent="0.35">
      <c r="A12" s="7" t="s">
        <v>14</v>
      </c>
      <c r="B12" s="7" t="s">
        <v>15</v>
      </c>
      <c r="C12" s="8">
        <v>4000</v>
      </c>
      <c r="D12" s="8">
        <v>4000</v>
      </c>
      <c r="E12" s="9">
        <v>1782211545</v>
      </c>
      <c r="F12" s="10">
        <v>45916.761666666702</v>
      </c>
      <c r="G12" s="7" t="s">
        <v>16</v>
      </c>
      <c r="H12" s="9">
        <v>1737</v>
      </c>
      <c r="I12" s="7" t="s">
        <v>17</v>
      </c>
      <c r="J12" s="7" t="s">
        <v>47</v>
      </c>
      <c r="K12" s="7" t="s">
        <v>48</v>
      </c>
      <c r="L12" s="7" t="s">
        <v>57</v>
      </c>
      <c r="M12" s="7" t="s">
        <v>17</v>
      </c>
      <c r="N12" s="7" t="s">
        <v>17</v>
      </c>
      <c r="O12" s="7" t="s">
        <v>22</v>
      </c>
    </row>
    <row r="13" spans="1:15" x14ac:dyDescent="0.35">
      <c r="A13" s="3" t="s">
        <v>14</v>
      </c>
      <c r="B13" s="3" t="s">
        <v>15</v>
      </c>
      <c r="C13" s="4">
        <v>19247</v>
      </c>
      <c r="D13" s="4">
        <v>19247</v>
      </c>
      <c r="E13" s="5">
        <v>1787368860</v>
      </c>
      <c r="F13" s="6">
        <v>45918.702083333301</v>
      </c>
      <c r="G13" s="3" t="s">
        <v>16</v>
      </c>
      <c r="H13" s="5">
        <v>1738</v>
      </c>
      <c r="I13" s="3" t="s">
        <v>17</v>
      </c>
      <c r="J13" s="3" t="s">
        <v>58</v>
      </c>
      <c r="K13" s="3" t="s">
        <v>59</v>
      </c>
      <c r="L13" s="3" t="s">
        <v>60</v>
      </c>
      <c r="M13" s="3" t="s">
        <v>17</v>
      </c>
      <c r="N13" s="3" t="s">
        <v>17</v>
      </c>
      <c r="O13" s="3" t="s">
        <v>23</v>
      </c>
    </row>
    <row r="14" spans="1:15" x14ac:dyDescent="0.35">
      <c r="B14" s="11" t="s">
        <v>18</v>
      </c>
      <c r="C14" s="2">
        <f>SUM(C9:C13)</f>
        <v>590247</v>
      </c>
    </row>
    <row r="15" spans="1:15" x14ac:dyDescent="0.35">
      <c r="B15" s="11" t="s">
        <v>24</v>
      </c>
      <c r="C15" s="2">
        <v>0</v>
      </c>
    </row>
    <row r="16" spans="1:15" x14ac:dyDescent="0.35">
      <c r="B16" s="11" t="s">
        <v>19</v>
      </c>
      <c r="C16" s="2">
        <v>590247</v>
      </c>
    </row>
    <row r="17" spans="1:15" x14ac:dyDescent="0.35">
      <c r="B17" s="11" t="s">
        <v>20</v>
      </c>
      <c r="C17" s="2">
        <f>+C14+C15-C16</f>
        <v>0</v>
      </c>
    </row>
    <row r="18" spans="1:15" x14ac:dyDescent="0.35">
      <c r="A18" s="3" t="s">
        <v>14</v>
      </c>
      <c r="B18" s="3" t="s">
        <v>15</v>
      </c>
      <c r="C18" s="4">
        <v>25000</v>
      </c>
      <c r="D18" s="4">
        <v>25000</v>
      </c>
      <c r="E18" s="5">
        <v>1795274734</v>
      </c>
      <c r="F18" s="6">
        <v>45922.645173611098</v>
      </c>
      <c r="G18" s="3" t="s">
        <v>16</v>
      </c>
      <c r="H18" s="5">
        <v>1743</v>
      </c>
      <c r="I18" s="3" t="s">
        <v>17</v>
      </c>
      <c r="J18" s="3" t="s">
        <v>44</v>
      </c>
      <c r="K18" s="3" t="s">
        <v>61</v>
      </c>
      <c r="L18" s="3" t="s">
        <v>62</v>
      </c>
      <c r="M18" s="3" t="s">
        <v>17</v>
      </c>
      <c r="N18" s="3" t="s">
        <v>17</v>
      </c>
      <c r="O18" s="3" t="s">
        <v>22</v>
      </c>
    </row>
    <row r="19" spans="1:15" x14ac:dyDescent="0.35">
      <c r="A19" s="7" t="s">
        <v>14</v>
      </c>
      <c r="B19" s="7" t="s">
        <v>15</v>
      </c>
      <c r="C19" s="8">
        <v>28322.83</v>
      </c>
      <c r="D19" s="8">
        <v>28322.83</v>
      </c>
      <c r="E19" s="9">
        <v>1797834304</v>
      </c>
      <c r="F19" s="10">
        <v>45923.684328703697</v>
      </c>
      <c r="G19" s="7" t="s">
        <v>16</v>
      </c>
      <c r="H19" s="9">
        <v>1744</v>
      </c>
      <c r="I19" s="7" t="s">
        <v>17</v>
      </c>
      <c r="J19" s="7" t="s">
        <v>63</v>
      </c>
      <c r="K19" s="7" t="s">
        <v>64</v>
      </c>
      <c r="L19" s="7" t="s">
        <v>65</v>
      </c>
      <c r="M19" s="7" t="s">
        <v>17</v>
      </c>
      <c r="N19" s="7" t="s">
        <v>17</v>
      </c>
      <c r="O19" s="7" t="s">
        <v>23</v>
      </c>
    </row>
    <row r="20" spans="1:15" x14ac:dyDescent="0.35">
      <c r="A20" s="3" t="s">
        <v>14</v>
      </c>
      <c r="B20" s="3" t="s">
        <v>15</v>
      </c>
      <c r="C20" s="4">
        <v>1702.36</v>
      </c>
      <c r="D20" s="4">
        <v>1702.36</v>
      </c>
      <c r="E20" s="5">
        <v>1797845060</v>
      </c>
      <c r="F20" s="6">
        <v>45923.687013888899</v>
      </c>
      <c r="G20" s="3" t="s">
        <v>16</v>
      </c>
      <c r="H20" s="5">
        <v>1745</v>
      </c>
      <c r="I20" s="3" t="s">
        <v>17</v>
      </c>
      <c r="J20" s="3" t="s">
        <v>66</v>
      </c>
      <c r="K20" s="3" t="s">
        <v>64</v>
      </c>
      <c r="L20" s="3" t="s">
        <v>65</v>
      </c>
      <c r="M20" s="3" t="s">
        <v>17</v>
      </c>
      <c r="N20" s="3" t="s">
        <v>17</v>
      </c>
      <c r="O20" s="3" t="s">
        <v>23</v>
      </c>
    </row>
    <row r="21" spans="1:15" x14ac:dyDescent="0.35">
      <c r="A21" s="7" t="s">
        <v>14</v>
      </c>
      <c r="B21" s="7" t="s">
        <v>15</v>
      </c>
      <c r="C21" s="8">
        <v>1123926.76</v>
      </c>
      <c r="D21" s="8">
        <v>1123926.76</v>
      </c>
      <c r="E21" s="9">
        <v>1797859300</v>
      </c>
      <c r="F21" s="10">
        <v>45923.690752314797</v>
      </c>
      <c r="G21" s="7" t="s">
        <v>16</v>
      </c>
      <c r="H21" s="9">
        <v>1746</v>
      </c>
      <c r="I21" s="7" t="s">
        <v>17</v>
      </c>
      <c r="J21" s="7" t="s">
        <v>67</v>
      </c>
      <c r="K21" s="7" t="s">
        <v>64</v>
      </c>
      <c r="L21" s="7" t="s">
        <v>65</v>
      </c>
      <c r="M21" s="7" t="s">
        <v>17</v>
      </c>
      <c r="N21" s="7" t="s">
        <v>17</v>
      </c>
      <c r="O21" s="7" t="s">
        <v>23</v>
      </c>
    </row>
    <row r="22" spans="1:15" x14ac:dyDescent="0.35">
      <c r="A22" s="3" t="s">
        <v>14</v>
      </c>
      <c r="B22" s="3" t="s">
        <v>15</v>
      </c>
      <c r="C22" s="4">
        <v>3386.92</v>
      </c>
      <c r="D22" s="4">
        <v>3386.92</v>
      </c>
      <c r="E22" s="5">
        <v>1797906045</v>
      </c>
      <c r="F22" s="6">
        <v>45923.703229166698</v>
      </c>
      <c r="G22" s="3" t="s">
        <v>16</v>
      </c>
      <c r="H22" s="5">
        <v>1749</v>
      </c>
      <c r="I22" s="3" t="s">
        <v>17</v>
      </c>
      <c r="J22" s="3" t="s">
        <v>67</v>
      </c>
      <c r="K22" s="3" t="s">
        <v>64</v>
      </c>
      <c r="L22" s="3" t="s">
        <v>65</v>
      </c>
      <c r="M22" s="3" t="s">
        <v>17</v>
      </c>
      <c r="N22" s="3" t="s">
        <v>17</v>
      </c>
      <c r="O22" s="3" t="s">
        <v>23</v>
      </c>
    </row>
    <row r="23" spans="1:15" x14ac:dyDescent="0.35">
      <c r="A23" s="7" t="s">
        <v>14</v>
      </c>
      <c r="B23" s="7" t="s">
        <v>15</v>
      </c>
      <c r="C23" s="8">
        <v>127280.17</v>
      </c>
      <c r="D23" s="8">
        <v>127280.17</v>
      </c>
      <c r="E23" s="9">
        <v>1797912741</v>
      </c>
      <c r="F23" s="10">
        <v>45923.705046296302</v>
      </c>
      <c r="G23" s="7" t="s">
        <v>16</v>
      </c>
      <c r="H23" s="9">
        <v>1750</v>
      </c>
      <c r="I23" s="7" t="s">
        <v>17</v>
      </c>
      <c r="J23" s="7" t="s">
        <v>67</v>
      </c>
      <c r="K23" s="7" t="s">
        <v>64</v>
      </c>
      <c r="L23" s="7" t="s">
        <v>65</v>
      </c>
      <c r="M23" s="7" t="s">
        <v>17</v>
      </c>
      <c r="N23" s="7" t="s">
        <v>17</v>
      </c>
      <c r="O23" s="7" t="s">
        <v>23</v>
      </c>
    </row>
    <row r="24" spans="1:15" x14ac:dyDescent="0.35">
      <c r="A24" s="3" t="s">
        <v>14</v>
      </c>
      <c r="B24" s="3" t="s">
        <v>15</v>
      </c>
      <c r="C24" s="4">
        <v>175432.21</v>
      </c>
      <c r="D24" s="4">
        <v>175432.21</v>
      </c>
      <c r="E24" s="5">
        <v>1797924288</v>
      </c>
      <c r="F24" s="6">
        <v>45923.7081944444</v>
      </c>
      <c r="G24" s="3" t="s">
        <v>16</v>
      </c>
      <c r="H24" s="5">
        <v>1751</v>
      </c>
      <c r="I24" s="3" t="s">
        <v>17</v>
      </c>
      <c r="J24" s="3" t="s">
        <v>63</v>
      </c>
      <c r="K24" s="3" t="s">
        <v>64</v>
      </c>
      <c r="L24" s="3" t="s">
        <v>65</v>
      </c>
      <c r="M24" s="3" t="s">
        <v>17</v>
      </c>
      <c r="N24" s="3" t="s">
        <v>17</v>
      </c>
      <c r="O24" s="3" t="s">
        <v>23</v>
      </c>
    </row>
    <row r="25" spans="1:15" x14ac:dyDescent="0.35">
      <c r="A25" s="7" t="s">
        <v>14</v>
      </c>
      <c r="B25" s="7" t="s">
        <v>15</v>
      </c>
      <c r="C25" s="8">
        <v>210336.62</v>
      </c>
      <c r="D25" s="8">
        <v>210336.62</v>
      </c>
      <c r="E25" s="9">
        <v>1797931156</v>
      </c>
      <c r="F25" s="10">
        <v>45923.710150462997</v>
      </c>
      <c r="G25" s="7" t="s">
        <v>16</v>
      </c>
      <c r="H25" s="9">
        <v>1752</v>
      </c>
      <c r="I25" s="7" t="s">
        <v>17</v>
      </c>
      <c r="J25" s="7" t="s">
        <v>67</v>
      </c>
      <c r="K25" s="7" t="s">
        <v>64</v>
      </c>
      <c r="L25" s="7" t="s">
        <v>65</v>
      </c>
      <c r="M25" s="7" t="s">
        <v>17</v>
      </c>
      <c r="N25" s="7" t="s">
        <v>17</v>
      </c>
      <c r="O25" s="7" t="s">
        <v>23</v>
      </c>
    </row>
    <row r="26" spans="1:15" x14ac:dyDescent="0.35">
      <c r="A26" s="3" t="s">
        <v>14</v>
      </c>
      <c r="B26" s="3" t="s">
        <v>15</v>
      </c>
      <c r="C26" s="4">
        <v>2535105.92</v>
      </c>
      <c r="D26" s="4">
        <v>2535105.92</v>
      </c>
      <c r="E26" s="5">
        <v>1797950969</v>
      </c>
      <c r="F26" s="6">
        <v>45923.715902777803</v>
      </c>
      <c r="G26" s="3" t="s">
        <v>16</v>
      </c>
      <c r="H26" s="5">
        <v>1754</v>
      </c>
      <c r="I26" s="3" t="s">
        <v>17</v>
      </c>
      <c r="J26" s="3" t="s">
        <v>63</v>
      </c>
      <c r="K26" s="3" t="s">
        <v>64</v>
      </c>
      <c r="L26" s="3" t="s">
        <v>65</v>
      </c>
      <c r="M26" s="3" t="s">
        <v>17</v>
      </c>
      <c r="N26" s="3" t="s">
        <v>17</v>
      </c>
      <c r="O26" s="3" t="s">
        <v>23</v>
      </c>
    </row>
    <row r="27" spans="1:15" x14ac:dyDescent="0.35">
      <c r="A27" s="7" t="s">
        <v>14</v>
      </c>
      <c r="B27" s="7" t="s">
        <v>15</v>
      </c>
      <c r="C27" s="8">
        <v>385923</v>
      </c>
      <c r="D27" s="8">
        <v>385923</v>
      </c>
      <c r="E27" s="9">
        <v>1799310568</v>
      </c>
      <c r="F27" s="10">
        <v>45924.463356481501</v>
      </c>
      <c r="G27" s="7" t="s">
        <v>16</v>
      </c>
      <c r="H27" s="9">
        <v>1755</v>
      </c>
      <c r="I27" s="7" t="s">
        <v>17</v>
      </c>
      <c r="J27" s="7" t="s">
        <v>67</v>
      </c>
      <c r="K27" s="7" t="s">
        <v>64</v>
      </c>
      <c r="L27" s="7" t="s">
        <v>65</v>
      </c>
      <c r="M27" s="7" t="s">
        <v>17</v>
      </c>
      <c r="N27" s="7" t="s">
        <v>17</v>
      </c>
      <c r="O27" s="7" t="s">
        <v>23</v>
      </c>
    </row>
    <row r="28" spans="1:15" x14ac:dyDescent="0.35">
      <c r="A28" s="3" t="s">
        <v>14</v>
      </c>
      <c r="B28" s="3" t="s">
        <v>15</v>
      </c>
      <c r="C28" s="4">
        <v>691946</v>
      </c>
      <c r="D28" s="4">
        <v>691946</v>
      </c>
      <c r="E28" s="5">
        <v>1804394577</v>
      </c>
      <c r="F28" s="6">
        <v>45926.5093402778</v>
      </c>
      <c r="G28" s="3" t="s">
        <v>16</v>
      </c>
      <c r="H28" s="5">
        <v>1759</v>
      </c>
      <c r="I28" s="3" t="s">
        <v>17</v>
      </c>
      <c r="J28" s="3" t="s">
        <v>68</v>
      </c>
      <c r="K28" s="3" t="s">
        <v>69</v>
      </c>
      <c r="L28" s="3" t="s">
        <v>70</v>
      </c>
      <c r="M28" s="3" t="s">
        <v>17</v>
      </c>
      <c r="N28" s="3" t="s">
        <v>17</v>
      </c>
      <c r="O28" s="3" t="s">
        <v>71</v>
      </c>
    </row>
    <row r="29" spans="1:15" x14ac:dyDescent="0.35">
      <c r="A29" s="7" t="s">
        <v>14</v>
      </c>
      <c r="B29" s="7" t="s">
        <v>15</v>
      </c>
      <c r="C29" s="8">
        <v>68125</v>
      </c>
      <c r="D29" s="8">
        <v>68125</v>
      </c>
      <c r="E29" s="9">
        <v>1804968689</v>
      </c>
      <c r="F29" s="10">
        <v>45926.652766203697</v>
      </c>
      <c r="G29" s="7" t="s">
        <v>16</v>
      </c>
      <c r="H29" s="9">
        <v>1760</v>
      </c>
      <c r="I29" s="7" t="s">
        <v>17</v>
      </c>
      <c r="J29" s="7" t="s">
        <v>72</v>
      </c>
      <c r="K29" s="7" t="s">
        <v>73</v>
      </c>
      <c r="L29" s="7" t="s">
        <v>74</v>
      </c>
      <c r="M29" s="7" t="s">
        <v>17</v>
      </c>
      <c r="N29" s="7" t="s">
        <v>17</v>
      </c>
      <c r="O29" s="7" t="s">
        <v>21</v>
      </c>
    </row>
    <row r="30" spans="1:15" x14ac:dyDescent="0.35">
      <c r="B30" s="11" t="s">
        <v>18</v>
      </c>
      <c r="C30" s="14">
        <f>SUM(C18:C29)</f>
        <v>5376487.7899999991</v>
      </c>
    </row>
    <row r="31" spans="1:15" x14ac:dyDescent="0.35">
      <c r="B31" s="11" t="s">
        <v>24</v>
      </c>
      <c r="C31" s="14">
        <f>+C17</f>
        <v>0</v>
      </c>
    </row>
    <row r="32" spans="1:15" x14ac:dyDescent="0.35">
      <c r="B32" s="11" t="s">
        <v>19</v>
      </c>
      <c r="C32" s="15">
        <v>4616416.79</v>
      </c>
    </row>
    <row r="33" spans="1:15" x14ac:dyDescent="0.35">
      <c r="B33" s="11" t="s">
        <v>20</v>
      </c>
      <c r="C33" s="16">
        <f>+C30+C31-C32</f>
        <v>760070.99999999907</v>
      </c>
      <c r="D33" s="15">
        <v>760071</v>
      </c>
      <c r="E33" s="16">
        <f>+C33-D33</f>
        <v>-9.3132257461547852E-10</v>
      </c>
    </row>
    <row r="34" spans="1:15" x14ac:dyDescent="0.35">
      <c r="A34" s="17" t="s">
        <v>14</v>
      </c>
      <c r="B34" s="17" t="s">
        <v>15</v>
      </c>
      <c r="C34" s="18">
        <v>11687500</v>
      </c>
      <c r="D34" s="18">
        <v>11687500</v>
      </c>
      <c r="E34" s="19">
        <v>1811092537</v>
      </c>
      <c r="F34" s="20">
        <v>45929.671655092599</v>
      </c>
      <c r="G34" s="17" t="s">
        <v>16</v>
      </c>
      <c r="H34" s="19">
        <v>1761</v>
      </c>
      <c r="I34" s="17" t="s">
        <v>17</v>
      </c>
      <c r="J34" s="17" t="s">
        <v>75</v>
      </c>
      <c r="K34" s="17" t="s">
        <v>76</v>
      </c>
      <c r="L34" s="17" t="s">
        <v>77</v>
      </c>
      <c r="M34" s="17" t="s">
        <v>17</v>
      </c>
      <c r="N34" s="17" t="s">
        <v>17</v>
      </c>
      <c r="O34" s="17" t="s">
        <v>23</v>
      </c>
    </row>
    <row r="35" spans="1:15" x14ac:dyDescent="0.35">
      <c r="A35" s="21" t="s">
        <v>14</v>
      </c>
      <c r="B35" s="21" t="s">
        <v>15</v>
      </c>
      <c r="C35" s="22">
        <v>22079411.5</v>
      </c>
      <c r="D35" s="22">
        <v>22079411.5</v>
      </c>
      <c r="E35" s="23">
        <v>1811264553</v>
      </c>
      <c r="F35" s="24">
        <v>45929.7088657407</v>
      </c>
      <c r="G35" s="21" t="s">
        <v>16</v>
      </c>
      <c r="H35" s="23">
        <v>1762</v>
      </c>
      <c r="I35" s="21" t="s">
        <v>17</v>
      </c>
      <c r="J35" s="21" t="s">
        <v>78</v>
      </c>
      <c r="K35" s="21" t="s">
        <v>79</v>
      </c>
      <c r="L35" s="21" t="s">
        <v>80</v>
      </c>
      <c r="M35" s="21" t="s">
        <v>17</v>
      </c>
      <c r="N35" s="21" t="s">
        <v>17</v>
      </c>
      <c r="O35" s="21" t="s">
        <v>81</v>
      </c>
    </row>
    <row r="36" spans="1:15" x14ac:dyDescent="0.35">
      <c r="A36" s="17" t="s">
        <v>14</v>
      </c>
      <c r="B36" s="17" t="s">
        <v>15</v>
      </c>
      <c r="C36" s="18">
        <v>5.22</v>
      </c>
      <c r="D36" s="18">
        <v>5.22</v>
      </c>
      <c r="E36" s="19">
        <v>1814908104</v>
      </c>
      <c r="F36" s="20">
        <v>45930.740092592598</v>
      </c>
      <c r="G36" s="17" t="s">
        <v>16</v>
      </c>
      <c r="H36" s="19">
        <v>1763</v>
      </c>
      <c r="I36" s="17" t="s">
        <v>17</v>
      </c>
      <c r="J36" s="17" t="s">
        <v>82</v>
      </c>
      <c r="K36" s="17" t="s">
        <v>83</v>
      </c>
      <c r="L36" s="17" t="s">
        <v>84</v>
      </c>
      <c r="M36" s="17" t="s">
        <v>17</v>
      </c>
      <c r="N36" s="17" t="s">
        <v>17</v>
      </c>
      <c r="O36" s="17" t="s">
        <v>23</v>
      </c>
    </row>
    <row r="37" spans="1:15" x14ac:dyDescent="0.35">
      <c r="A37" s="21" t="s">
        <v>14</v>
      </c>
      <c r="B37" s="21" t="s">
        <v>15</v>
      </c>
      <c r="C37" s="22">
        <v>1159136</v>
      </c>
      <c r="D37" s="22">
        <v>1159136</v>
      </c>
      <c r="E37" s="23">
        <v>1815503161</v>
      </c>
      <c r="F37" s="24">
        <v>45930.8433912037</v>
      </c>
      <c r="G37" s="21" t="s">
        <v>16</v>
      </c>
      <c r="H37" s="23">
        <v>1764</v>
      </c>
      <c r="I37" s="21" t="s">
        <v>17</v>
      </c>
      <c r="J37" s="21" t="s">
        <v>85</v>
      </c>
      <c r="K37" s="21" t="s">
        <v>86</v>
      </c>
      <c r="L37" s="21" t="s">
        <v>87</v>
      </c>
      <c r="M37" s="21" t="s">
        <v>17</v>
      </c>
      <c r="N37" s="21" t="s">
        <v>17</v>
      </c>
      <c r="O37" s="21" t="s">
        <v>22</v>
      </c>
    </row>
    <row r="38" spans="1:15" x14ac:dyDescent="0.35">
      <c r="A38" s="17" t="s">
        <v>14</v>
      </c>
      <c r="B38" s="17" t="s">
        <v>15</v>
      </c>
      <c r="C38" s="18">
        <v>114379135</v>
      </c>
      <c r="D38" s="18">
        <v>114379135</v>
      </c>
      <c r="E38" s="19">
        <v>1819000975</v>
      </c>
      <c r="F38" s="20">
        <v>45931.700300925899</v>
      </c>
      <c r="G38" s="17" t="s">
        <v>16</v>
      </c>
      <c r="H38" s="19">
        <v>1765</v>
      </c>
      <c r="I38" s="17" t="s">
        <v>17</v>
      </c>
      <c r="J38" s="17" t="s">
        <v>88</v>
      </c>
      <c r="K38" s="17" t="s">
        <v>89</v>
      </c>
      <c r="L38" s="17" t="s">
        <v>90</v>
      </c>
      <c r="M38" s="17" t="s">
        <v>17</v>
      </c>
      <c r="N38" s="17" t="s">
        <v>17</v>
      </c>
      <c r="O38" s="17" t="s">
        <v>23</v>
      </c>
    </row>
    <row r="39" spans="1:15" x14ac:dyDescent="0.35">
      <c r="A39" s="21" t="s">
        <v>14</v>
      </c>
      <c r="B39" s="21" t="s">
        <v>15</v>
      </c>
      <c r="C39" s="22">
        <v>652.37</v>
      </c>
      <c r="D39" s="22">
        <v>652.37</v>
      </c>
      <c r="E39" s="23">
        <v>1821276014</v>
      </c>
      <c r="F39" s="24">
        <v>45932.459247685198</v>
      </c>
      <c r="G39" s="21" t="s">
        <v>16</v>
      </c>
      <c r="H39" s="23">
        <v>1766</v>
      </c>
      <c r="I39" s="21" t="s">
        <v>17</v>
      </c>
      <c r="J39" s="21" t="s">
        <v>91</v>
      </c>
      <c r="K39" s="21" t="s">
        <v>92</v>
      </c>
      <c r="L39" s="21" t="s">
        <v>93</v>
      </c>
      <c r="M39" s="21" t="s">
        <v>17</v>
      </c>
      <c r="N39" s="21" t="s">
        <v>17</v>
      </c>
      <c r="O39" s="21" t="s">
        <v>23</v>
      </c>
    </row>
    <row r="40" spans="1:15" x14ac:dyDescent="0.35">
      <c r="A40" s="17" t="s">
        <v>14</v>
      </c>
      <c r="B40" s="17" t="s">
        <v>15</v>
      </c>
      <c r="C40" s="18">
        <v>1558.64</v>
      </c>
      <c r="D40" s="18">
        <v>1558.64</v>
      </c>
      <c r="E40" s="19">
        <v>1821315542</v>
      </c>
      <c r="F40" s="20">
        <v>45932.4660532407</v>
      </c>
      <c r="G40" s="17" t="s">
        <v>16</v>
      </c>
      <c r="H40" s="19">
        <v>1767</v>
      </c>
      <c r="I40" s="17" t="s">
        <v>17</v>
      </c>
      <c r="J40" s="17" t="s">
        <v>94</v>
      </c>
      <c r="K40" s="17" t="s">
        <v>92</v>
      </c>
      <c r="L40" s="17" t="s">
        <v>93</v>
      </c>
      <c r="M40" s="17" t="s">
        <v>17</v>
      </c>
      <c r="N40" s="17" t="s">
        <v>17</v>
      </c>
      <c r="O40" s="17" t="s">
        <v>23</v>
      </c>
    </row>
    <row r="41" spans="1:15" x14ac:dyDescent="0.35">
      <c r="A41" s="21" t="s">
        <v>14</v>
      </c>
      <c r="B41" s="21" t="s">
        <v>15</v>
      </c>
      <c r="C41" s="22">
        <v>1608.58</v>
      </c>
      <c r="D41" s="22">
        <v>1608.58</v>
      </c>
      <c r="E41" s="23">
        <v>1821631215</v>
      </c>
      <c r="F41" s="24">
        <v>45932.524432870399</v>
      </c>
      <c r="G41" s="21" t="s">
        <v>16</v>
      </c>
      <c r="H41" s="23">
        <v>1768</v>
      </c>
      <c r="I41" s="21" t="s">
        <v>17</v>
      </c>
      <c r="J41" s="21" t="s">
        <v>95</v>
      </c>
      <c r="K41" s="21" t="s">
        <v>92</v>
      </c>
      <c r="L41" s="21" t="s">
        <v>93</v>
      </c>
      <c r="M41" s="21" t="s">
        <v>17</v>
      </c>
      <c r="N41" s="21" t="s">
        <v>17</v>
      </c>
      <c r="O41" s="21" t="s">
        <v>23</v>
      </c>
    </row>
    <row r="42" spans="1:15" x14ac:dyDescent="0.35">
      <c r="A42" s="17" t="s">
        <v>14</v>
      </c>
      <c r="B42" s="17" t="s">
        <v>15</v>
      </c>
      <c r="C42" s="18">
        <v>3307601.29</v>
      </c>
      <c r="D42" s="18">
        <v>3307601.29</v>
      </c>
      <c r="E42" s="19">
        <v>1824466765</v>
      </c>
      <c r="F42" s="20">
        <v>45933.4590509259</v>
      </c>
      <c r="G42" s="17" t="s">
        <v>16</v>
      </c>
      <c r="H42" s="19">
        <v>1769</v>
      </c>
      <c r="I42" s="17" t="s">
        <v>17</v>
      </c>
      <c r="J42" s="17" t="s">
        <v>96</v>
      </c>
      <c r="K42" s="17" t="s">
        <v>97</v>
      </c>
      <c r="L42" s="17" t="s">
        <v>98</v>
      </c>
      <c r="M42" s="17" t="s">
        <v>17</v>
      </c>
      <c r="N42" s="17" t="s">
        <v>17</v>
      </c>
      <c r="O42" s="17" t="s">
        <v>23</v>
      </c>
    </row>
    <row r="43" spans="1:15" x14ac:dyDescent="0.35">
      <c r="B43" s="11" t="s">
        <v>18</v>
      </c>
      <c r="C43" s="14">
        <f>SUM(C34:C42)</f>
        <v>152616608.59999999</v>
      </c>
    </row>
    <row r="44" spans="1:15" x14ac:dyDescent="0.35">
      <c r="B44" s="11" t="s">
        <v>24</v>
      </c>
      <c r="C44" s="16">
        <f>+C33</f>
        <v>760070.99999999907</v>
      </c>
    </row>
    <row r="45" spans="1:15" x14ac:dyDescent="0.35">
      <c r="B45" s="11" t="s">
        <v>19</v>
      </c>
      <c r="C45" s="15">
        <v>150069078.31</v>
      </c>
    </row>
    <row r="46" spans="1:15" x14ac:dyDescent="0.35">
      <c r="B46" s="11" t="s">
        <v>20</v>
      </c>
      <c r="C46" s="16">
        <f>+C43+C44-C45</f>
        <v>3307601.2899999917</v>
      </c>
      <c r="D46">
        <v>3307601.29</v>
      </c>
      <c r="E46" s="16">
        <f>+C46-D46</f>
        <v>-8.3819031715393066E-9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Facturas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Helena Ferreira Rodriguez</dc:creator>
  <cp:lastModifiedBy>Johnny Herbert Del Real Pedraza</cp:lastModifiedBy>
  <dcterms:created xsi:type="dcterms:W3CDTF">2025-02-10T18:45:10Z</dcterms:created>
  <dcterms:modified xsi:type="dcterms:W3CDTF">2025-10-09T23:04:09Z</dcterms:modified>
</cp:coreProperties>
</file>