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6 JUNIO\PSE\"/>
    </mc:Choice>
  </mc:AlternateContent>
  <bookViews>
    <workbookView xWindow="0" yWindow="0" windowWidth="20490" windowHeight="7320"/>
  </bookViews>
  <sheets>
    <sheet name="Factura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G23" i="2" l="1"/>
  <c r="F22" i="2"/>
  <c r="F17" i="2"/>
  <c r="F13" i="2"/>
  <c r="F9" i="2"/>
  <c r="F4" i="2"/>
  <c r="C85" i="1"/>
  <c r="C19" i="2" l="1"/>
  <c r="B18" i="2"/>
  <c r="B13" i="2"/>
  <c r="B9" i="2"/>
  <c r="B3" i="2"/>
  <c r="C65" i="1"/>
  <c r="C49" i="1" l="1"/>
  <c r="C37" i="1" l="1"/>
  <c r="C23" i="1" l="1"/>
  <c r="C22" i="1"/>
  <c r="C25" i="1" s="1"/>
  <c r="C38" i="1" s="1"/>
  <c r="C40" i="1" s="1"/>
  <c r="C50" i="1" s="1"/>
  <c r="C52" i="1" s="1"/>
  <c r="C66" i="1" s="1"/>
  <c r="C68" i="1" s="1"/>
  <c r="C86" i="1" s="1"/>
  <c r="C88" i="1" s="1"/>
</calcChain>
</file>

<file path=xl/sharedStrings.xml><?xml version="1.0" encoding="utf-8"?>
<sst xmlns="http://schemas.openxmlformats.org/spreadsheetml/2006/main" count="628" uniqueCount="132">
  <si>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</si>
  <si>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</si>
  <si>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</si>
  <si>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</si>
  <si>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</si>
  <si>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</si>
  <si>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</si>
  <si>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</si>
  <si>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</si>
  <si>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</si>
  <si>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</si>
  <si>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</si>
  <si>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</si>
  <si>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</si>
  <si>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</si>
  <si>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</si>
  <si>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</si>
  <si>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</si>
  <si>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 Pro Estampilla vig 2018 contratos con el HOCEN-PONAL</t>
  </si>
  <si>
    <t>227</t>
  </si>
  <si>
    <t>HOSPITAL CENTRAL POLICIA NACIONAL</t>
  </si>
  <si>
    <t xml:space="preserve">consorcio interpredios DTN </t>
  </si>
  <si>
    <t>227 MINISTERIO EDUCACIÓN NACIONAL</t>
  </si>
  <si>
    <t xml:space="preserve">Corporación Autónoma Regional Para la Defensa de la Meseta de Bucaramanga </t>
  </si>
  <si>
    <t>Saldo pendiente por transferir vigencia 2018 2018</t>
  </si>
  <si>
    <t xml:space="preserve">227 Ministerio de Educación Nacional </t>
  </si>
  <si>
    <t xml:space="preserve">Establecimiento Penitenciariario Las Heliconias </t>
  </si>
  <si>
    <t xml:space="preserve">Pago estampillas universidad Nacional </t>
  </si>
  <si>
    <t xml:space="preserve">Contraloría General de la República </t>
  </si>
  <si>
    <t>SALDO PENDIENTE CONTRIBUCION 2020</t>
  </si>
  <si>
    <t>CONSORCIO BARRANQUILLA</t>
  </si>
  <si>
    <t>estampillas prouniversidades estatales</t>
  </si>
  <si>
    <t>CORPONOR</t>
  </si>
  <si>
    <t>Estampilla cto</t>
  </si>
  <si>
    <t>RECIEND SAS</t>
  </si>
  <si>
    <t>intereses estampilla cto 1264-19</t>
  </si>
  <si>
    <t>SERVICIO GEOLÓGICO COLOMBIANO</t>
  </si>
  <si>
    <t>DTN Recaudo Estampilla Pro­Universidades Estatales Decreto 1050­2014</t>
  </si>
  <si>
    <t xml:space="preserve"> 227 Ministerio de Educación Nacional </t>
  </si>
  <si>
    <t>Policía metropolitana de Barranquilla</t>
  </si>
  <si>
    <t>INTERESES CONTRIBUCIONES 2018</t>
  </si>
  <si>
    <t>DIRECCIÓN SECCIONAL RAMA JUDICIAL VILLAVICENCIO</t>
  </si>
  <si>
    <t>ESTAMPILLA PROUNIVERSIDADES 2%-MINISTERIO DEL INTERIOR</t>
  </si>
  <si>
    <t>227 Ministerio de Educación Nacional</t>
  </si>
  <si>
    <t>PATRIMONIO AUTONOMO FIA</t>
  </si>
  <si>
    <t>JAIME VANEGAS PEÑALOZA DTN MINHACIENDA Y CREDITO PUBLICO ESTAMPILLA</t>
  </si>
  <si>
    <t>CONSORCIO INTERMITIGACION DTN</t>
  </si>
  <si>
    <t xml:space="preserve">consorcio seguridad Hidrica dtn </t>
  </si>
  <si>
    <t>TTL</t>
  </si>
  <si>
    <t>SB</t>
  </si>
  <si>
    <t>SA</t>
  </si>
  <si>
    <t>DB</t>
  </si>
  <si>
    <t>Estampilla_Pro universidad del mes de Mayo de 2021</t>
  </si>
  <si>
    <t>EMPRESA PÚBLICA DE ALCANTARILLADO DE SANTANDER</t>
  </si>
  <si>
    <t>recaudo estampillas pro universidades estatales metropolitana de Cartagena</t>
  </si>
  <si>
    <t>policía metropolitana de cartagena de indias</t>
  </si>
  <si>
    <t>PROCESO COBRO COACTIVO</t>
  </si>
  <si>
    <t>284</t>
  </si>
  <si>
    <t>KATHERINE PAOLA LOPEZ VISBAL</t>
  </si>
  <si>
    <t xml:space="preserve"> Ministerio de Educación Nacional </t>
  </si>
  <si>
    <t>CRR SOLUCIONES INTEGRALES SAS</t>
  </si>
  <si>
    <t>PAGO DNI CTO. 74-2020</t>
  </si>
  <si>
    <t>DIRECCIÓN NACIONAL DE INTELIGENCIA</t>
  </si>
  <si>
    <t>PAGO ESTAMPILLA ORGANIZACION OLIVER SAS</t>
  </si>
  <si>
    <t>SERVICIO GEOLOGICO COLOMBIANO</t>
  </si>
  <si>
    <t>PAGO ESTAMPILLAS ANALITICA Y REDES</t>
  </si>
  <si>
    <t>PAGO ESTAMPILLAS INNOVATEK SAS</t>
  </si>
  <si>
    <t>PAGO ESTAMPILLAS SANITAS SAS</t>
  </si>
  <si>
    <t>pago pro univ nacional ctto 055 2020</t>
  </si>
  <si>
    <t>SERVICIOS DE INGENIERIA ELECTRONICA Y TELECOMUNICACIONES</t>
  </si>
  <si>
    <t>ESTAMPILLAS PRO UNIVERSIDADES CONTRATO 062 Y 065 DEL 2017</t>
  </si>
  <si>
    <t>cristian</t>
  </si>
  <si>
    <t>contribución estampilla pro universidad nacional contrato N 11-9-10013-2019</t>
  </si>
  <si>
    <t>POLICIA NACIONAL DEPARTAMENTO DE POLICIA CALI</t>
  </si>
  <si>
    <t>estampilla prouniversidad policia nacional</t>
  </si>
  <si>
    <t>policia nacional departamento policia de Cai</t>
  </si>
  <si>
    <t>Pago estampillas vigencias 2017 y 2019</t>
  </si>
  <si>
    <t>Cárcel de Media Seguridad de Barranquilla, Incluye Pabellón Justicia y Paz</t>
  </si>
  <si>
    <t>DTN Recaudo Estampilla Pro­Universidades Estatales Decreto 1050­2</t>
  </si>
  <si>
    <t>ESTABLECIMIENTO PENITENCIARIO Y CARCELARIO INPEC</t>
  </si>
  <si>
    <t>PAGO PENDIENTE CONTRATO 136-CENAC YOPAL-2015</t>
  </si>
  <si>
    <t>CENAC YOPAL</t>
  </si>
  <si>
    <t>estampillas pro universidades estatales COIBA Ibague vig 2017-2018</t>
  </si>
  <si>
    <t xml:space="preserve">Complejo Penitenciario y Carcelario de Ibague </t>
  </si>
  <si>
    <t>pago estampilla UPRES BOLIVAR SANIDAD policia nacional</t>
  </si>
  <si>
    <t>Sanidad DEBOL policia</t>
  </si>
  <si>
    <t>ESTAMPILLAS PROUNIVERSIDADES VIGENCIA 2019</t>
  </si>
  <si>
    <t>INSTITUTO TECNICO NACIONAL DE COMERCIO SIMON RODRIGUEZ DE CALI</t>
  </si>
  <si>
    <t>Contribución Estampilla Prouniversidad Contrato 11-9-10051-2019</t>
  </si>
  <si>
    <t>Policía Nacional Departamento de Policía Cali</t>
  </si>
  <si>
    <t xml:space="preserve">Pago Estampilla Pro Unal y estatales </t>
  </si>
  <si>
    <t xml:space="preserve">Consejo Profesional de Medicina Veterinaria y Zootecnia de Colombia </t>
  </si>
  <si>
    <t>Pago Estampilla prouniversidades estatales ley 1697</t>
  </si>
  <si>
    <t>CORPORACION AUTONOMA REGIONAL DEL QUINDIO</t>
  </si>
  <si>
    <t>cancelacion de estampillas de contrato nro 65-7-20039-19 empresa mantei sas</t>
  </si>
  <si>
    <t>unidad prestadora de salud antioquia</t>
  </si>
  <si>
    <t>ESTAMPILLAS PRO UNIVERSIDADES CONTRATO 124 DEL 2017</t>
  </si>
  <si>
    <t>DIRECCION GENERAL DE SANIDAD MILITAR</t>
  </si>
  <si>
    <t>planillas 2018 mas intereses</t>
  </si>
  <si>
    <t>Corporación de la Industria Aeronáutica Colombiana S.A. - CIAC S.A</t>
  </si>
  <si>
    <t>Contribución Estampilla Prouniversidad Contrato 11-9-10032-2020</t>
  </si>
  <si>
    <t>DTN Recaudo Estampilla Pro-Universidades Estatales Decreto 1050-2014</t>
  </si>
  <si>
    <t>Unidad Prestadora de Salud Risaralda</t>
  </si>
  <si>
    <t>SALDO INTERESES ESTAMPILLA PRO UNIVERSIDAD VIGENCIA 2017</t>
  </si>
  <si>
    <t>ESCUELA DE SUBOFICIALES Y NIVEL EJECUTIVO GONZALO JIMENEZ DE QUESADA</t>
  </si>
  <si>
    <t>ESTAMPILLA PROUNAL CTO87710055-2020 POLICIA METROPOLITANA IBAGUE Y SERVITODO SAS</t>
  </si>
  <si>
    <t xml:space="preserve">POLICIA METROPOLITANA DE IBAGUE </t>
  </si>
  <si>
    <t>PAGOS CONTRATOS MECUC 75-7-10016-20,75-7-10051-20,75-7-20068-20,75-7-20136-20</t>
  </si>
  <si>
    <t>AROMA Y LIMPIEZA DE COLOMBIA S.A.S -ECOENERGY LATIN AMERICAS.A.S - MULTICOMPUT0</t>
  </si>
  <si>
    <t>Retención e intereses estampilla orden N° 5 de 2019 CGN</t>
  </si>
  <si>
    <t>UAE Contaduría General de la Nación</t>
  </si>
  <si>
    <t>DIESELECTROS CARIBE SAS 9003479009</t>
  </si>
  <si>
    <t>RECARUDO ESTAMPILLASPRO UNIVERSIDAD POLICIA DE SANTAMARTHA</t>
  </si>
  <si>
    <t>Contribucion contrato 104-2019</t>
  </si>
  <si>
    <t>satena</t>
  </si>
  <si>
    <t>PAGO RETENCION ESTAMPILLA CARTA ACEPTACION No.029/2017 CONTRATISTA NIT.900816809</t>
  </si>
  <si>
    <t>LUIS A. ZAMBRANO BAGAROZZA</t>
  </si>
  <si>
    <t>Abono recaudo estampillas pro universidades - Contrato 75-6-10024-17 MECUC</t>
  </si>
  <si>
    <t>CONARQOR S.A.S.</t>
  </si>
  <si>
    <t>Liq. Int. Cont. No. 12-SER036 DE 2017</t>
  </si>
  <si>
    <t>JHONNY ARMEL CORAL GARRIDO</t>
  </si>
  <si>
    <t>Estampilla contrato 20-10-2020</t>
  </si>
  <si>
    <t>JAVIER BELEÑO RAMOS</t>
  </si>
  <si>
    <t>Estampilla contrato 20-11-2020</t>
  </si>
  <si>
    <t>CRISTIAN CONTRERAS</t>
  </si>
  <si>
    <t>INTERESES CONTRATO MECUC 75-7-10016-20,75-7-10051-20,75-7-20068-20,75-7-20136-20</t>
  </si>
  <si>
    <t>AROMAS LIMPIEZAS-ECOENERGY LATIN AMERICA-MULTICOMPUTO S.A.S</t>
  </si>
  <si>
    <t xml:space="preserve">COMPENSACION ESTAMPILLA PROUNIVERSIDAD PENDIENTE DE PAGO </t>
  </si>
  <si>
    <t>ZULIMA PATRICIA MIRANDA CANTILLO</t>
  </si>
  <si>
    <t>CONTRIBUCION ESTAPILLA PRO - UNIVERSIDADES ESTATALES</t>
  </si>
  <si>
    <t>ROBINSON LEONARDO FONSECA RUBIO</t>
  </si>
  <si>
    <t>INTERESES ESTAMPILLA PRO-UNIVERSIDAD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</si>
</sst>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* #,##0_-;\-* #,##0_-;_-* &quot;-&quot;??_-;_-@_-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4" fontId="0" fillId="0" borderId="0" xfId="0" applyNumberFormat="1" applyFont="1"/>
    <xf numFmtId="39" fontId="4" fillId="4" borderId="2" xfId="1" applyNumberFormat="1" applyFont="1" applyFill="1" applyBorder="1"/>
    <xf numFmtId="0" fontId="2" fillId="2" borderId="3" xfId="0" applyNumberFormat="1" applyFont="1" applyFill="1" applyBorder="1"/>
    <xf numFmtId="0" fontId="2" fillId="0" borderId="3" xfId="0" applyNumberFormat="1" applyFont="1" applyFill="1" applyBorder="1"/>
    <xf numFmtId="0" fontId="2" fillId="0" borderId="4" xfId="0" applyNumberFormat="1" applyFont="1" applyFill="1" applyBorder="1"/>
    <xf numFmtId="164" fontId="0" fillId="0" borderId="0" xfId="0" applyNumberFormat="1" applyFont="1"/>
    <xf numFmtId="43" fontId="0" fillId="0" borderId="0" xfId="1" applyFont="1"/>
    <xf numFmtId="43" fontId="0" fillId="5" borderId="0" xfId="1" applyFont="1" applyFill="1"/>
    <xf numFmtId="164" fontId="2" fillId="5" borderId="1" xfId="0" applyNumberFormat="1" applyFont="1" applyFill="1" applyBorder="1"/>
    <xf numFmtId="0" fontId="2" fillId="2" borderId="1" xfId="0" applyNumberFormat="1" applyFont="1" applyFill="1" applyBorder="1" applyAlignment="1">
      <alignment horizontal="left"/>
    </xf>
    <xf numFmtId="167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4.7109375" customWidth="1"/>
    <col min="11" max="11" width="39.42578125" customWidth="1"/>
    <col min="12" max="12" width="71.71093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t="s">
        <v>48</v>
      </c>
      <c r="C2" s="15">
        <v>835762</v>
      </c>
      <c r="E2" s="15"/>
    </row>
    <row r="3" spans="1:14" s="14" customFormat="1">
      <c r="A3" s="10" t="s">
        <v>14</v>
      </c>
      <c r="B3" s="10" t="s">
        <v>15</v>
      </c>
      <c r="C3" s="11">
        <v>8500</v>
      </c>
      <c r="D3" s="11">
        <v>8500</v>
      </c>
      <c r="E3" s="12">
        <v>1004534214</v>
      </c>
      <c r="F3" s="13">
        <v>44344.708564814799</v>
      </c>
      <c r="G3" s="10" t="s">
        <v>16</v>
      </c>
      <c r="H3" s="12">
        <v>604</v>
      </c>
      <c r="I3" s="10" t="s">
        <v>17</v>
      </c>
      <c r="J3" s="10" t="s">
        <v>45</v>
      </c>
      <c r="K3" s="10" t="s">
        <v>22</v>
      </c>
      <c r="L3" s="10" t="s">
        <v>23</v>
      </c>
      <c r="M3" s="10" t="s">
        <v>17</v>
      </c>
      <c r="N3" s="10" t="s">
        <v>17</v>
      </c>
    </row>
    <row r="4" spans="1:14" s="14" customFormat="1">
      <c r="A4" s="10" t="s">
        <v>14</v>
      </c>
      <c r="B4" s="10" t="s">
        <v>15</v>
      </c>
      <c r="C4" s="11">
        <v>730059</v>
      </c>
      <c r="D4" s="11">
        <v>730059</v>
      </c>
      <c r="E4" s="12">
        <v>1004567412</v>
      </c>
      <c r="F4" s="13">
        <v>44344.723842592597</v>
      </c>
      <c r="G4" s="10" t="s">
        <v>16</v>
      </c>
      <c r="H4" s="12">
        <v>606</v>
      </c>
      <c r="I4" s="10" t="s">
        <v>17</v>
      </c>
      <c r="J4" s="10" t="s">
        <v>46</v>
      </c>
      <c r="K4" s="10" t="s">
        <v>22</v>
      </c>
      <c r="L4" s="10" t="s">
        <v>23</v>
      </c>
      <c r="M4" s="10" t="s">
        <v>17</v>
      </c>
      <c r="N4" s="10" t="s">
        <v>17</v>
      </c>
    </row>
    <row r="5" spans="1:14" s="14" customFormat="1">
      <c r="A5" s="10" t="s">
        <v>14</v>
      </c>
      <c r="B5" s="10" t="s">
        <v>15</v>
      </c>
      <c r="C5" s="11">
        <v>469968</v>
      </c>
      <c r="D5" s="11">
        <v>469968</v>
      </c>
      <c r="E5" s="12">
        <v>1004573143</v>
      </c>
      <c r="F5" s="13">
        <v>44344.7265625</v>
      </c>
      <c r="G5" s="10" t="s">
        <v>16</v>
      </c>
      <c r="H5" s="12">
        <v>607</v>
      </c>
      <c r="I5" s="10" t="s">
        <v>17</v>
      </c>
      <c r="J5" s="10" t="s">
        <v>46</v>
      </c>
      <c r="K5" s="10" t="s">
        <v>22</v>
      </c>
      <c r="L5" s="10" t="s">
        <v>23</v>
      </c>
      <c r="M5" s="10" t="s">
        <v>17</v>
      </c>
      <c r="N5" s="10" t="s">
        <v>17</v>
      </c>
    </row>
    <row r="6" spans="1:14" s="14" customFormat="1">
      <c r="A6" s="10" t="s">
        <v>14</v>
      </c>
      <c r="B6" s="10" t="s">
        <v>15</v>
      </c>
      <c r="C6" s="11">
        <v>5823216</v>
      </c>
      <c r="D6" s="11">
        <v>5823216</v>
      </c>
      <c r="E6" s="12">
        <v>1004578009</v>
      </c>
      <c r="F6" s="13">
        <v>44344.728877314803</v>
      </c>
      <c r="G6" s="10" t="s">
        <v>16</v>
      </c>
      <c r="H6" s="12">
        <v>608</v>
      </c>
      <c r="I6" s="10" t="s">
        <v>17</v>
      </c>
      <c r="J6" s="10" t="s">
        <v>47</v>
      </c>
      <c r="K6" s="10" t="s">
        <v>22</v>
      </c>
      <c r="L6" s="10" t="s">
        <v>23</v>
      </c>
      <c r="M6" s="10" t="s">
        <v>17</v>
      </c>
      <c r="N6" s="10" t="s">
        <v>17</v>
      </c>
    </row>
    <row r="7" spans="1:14">
      <c r="A7" s="2" t="s">
        <v>14</v>
      </c>
      <c r="B7" s="2" t="s">
        <v>15</v>
      </c>
      <c r="C7" s="4">
        <v>1041249</v>
      </c>
      <c r="D7" s="4">
        <v>1041249</v>
      </c>
      <c r="E7" s="6">
        <v>1006518925</v>
      </c>
      <c r="F7" s="8">
        <v>44347.351805555598</v>
      </c>
      <c r="G7" s="2" t="s">
        <v>16</v>
      </c>
      <c r="H7" s="6">
        <v>611</v>
      </c>
      <c r="I7" s="2" t="s">
        <v>17</v>
      </c>
      <c r="J7" s="2" t="s">
        <v>18</v>
      </c>
      <c r="K7" s="2" t="s">
        <v>19</v>
      </c>
      <c r="L7" s="2" t="s">
        <v>20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191</v>
      </c>
      <c r="D8" s="5">
        <v>191</v>
      </c>
      <c r="E8" s="7">
        <v>1006540043</v>
      </c>
      <c r="F8" s="9">
        <v>44347.362222222197</v>
      </c>
      <c r="G8" s="3" t="s">
        <v>16</v>
      </c>
      <c r="H8" s="7">
        <v>614</v>
      </c>
      <c r="I8" s="3" t="s">
        <v>17</v>
      </c>
      <c r="J8" s="3" t="s">
        <v>18</v>
      </c>
      <c r="K8" s="3" t="s">
        <v>19</v>
      </c>
      <c r="L8" s="3" t="s">
        <v>20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723236</v>
      </c>
      <c r="D9" s="4">
        <v>723236</v>
      </c>
      <c r="E9" s="6">
        <v>1007125512</v>
      </c>
      <c r="F9" s="8">
        <v>44347.584432870397</v>
      </c>
      <c r="G9" s="2" t="s">
        <v>16</v>
      </c>
      <c r="H9" s="6">
        <v>615</v>
      </c>
      <c r="I9" s="2" t="s">
        <v>17</v>
      </c>
      <c r="J9" s="2" t="s">
        <v>21</v>
      </c>
      <c r="K9" s="2" t="s">
        <v>22</v>
      </c>
      <c r="L9" s="2" t="s">
        <v>23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162000</v>
      </c>
      <c r="D10" s="5">
        <v>162000</v>
      </c>
      <c r="E10" s="7">
        <v>1007189654</v>
      </c>
      <c r="F10" s="13">
        <v>44347.607326388897</v>
      </c>
      <c r="G10" s="3" t="s">
        <v>16</v>
      </c>
      <c r="H10" s="7">
        <v>616</v>
      </c>
      <c r="I10" s="3" t="s">
        <v>17</v>
      </c>
      <c r="J10" s="3" t="s">
        <v>24</v>
      </c>
      <c r="K10" s="3" t="s">
        <v>25</v>
      </c>
      <c r="L10" s="3" t="s">
        <v>26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434890</v>
      </c>
      <c r="D11" s="4">
        <v>434890</v>
      </c>
      <c r="E11" s="6">
        <v>1008553650</v>
      </c>
      <c r="F11" s="8">
        <v>44348.479201388902</v>
      </c>
      <c r="G11" s="2" t="s">
        <v>16</v>
      </c>
      <c r="H11" s="6">
        <v>617</v>
      </c>
      <c r="I11" s="2" t="s">
        <v>17</v>
      </c>
      <c r="J11" s="2" t="s">
        <v>27</v>
      </c>
      <c r="K11" s="2" t="s">
        <v>19</v>
      </c>
      <c r="L11" s="2" t="s">
        <v>28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95663</v>
      </c>
      <c r="D12" s="5">
        <v>95663</v>
      </c>
      <c r="E12" s="7">
        <v>1009914070</v>
      </c>
      <c r="F12" s="9">
        <v>44349.400960648098</v>
      </c>
      <c r="G12" s="3" t="s">
        <v>16</v>
      </c>
      <c r="H12" s="7">
        <v>619</v>
      </c>
      <c r="I12" s="3" t="s">
        <v>17</v>
      </c>
      <c r="J12" s="3" t="s">
        <v>29</v>
      </c>
      <c r="K12" s="3" t="s">
        <v>19</v>
      </c>
      <c r="L12" s="3" t="s">
        <v>30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2016.31</v>
      </c>
      <c r="D13" s="4">
        <v>2016.31</v>
      </c>
      <c r="E13" s="6">
        <v>1010027202</v>
      </c>
      <c r="F13" s="8">
        <v>44349.442442129599</v>
      </c>
      <c r="G13" s="2" t="s">
        <v>16</v>
      </c>
      <c r="H13" s="6">
        <v>620</v>
      </c>
      <c r="I13" s="2" t="s">
        <v>17</v>
      </c>
      <c r="J13" s="2" t="s">
        <v>31</v>
      </c>
      <c r="K13" s="2" t="s">
        <v>19</v>
      </c>
      <c r="L13" s="2" t="s">
        <v>32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5">
        <v>44968.45</v>
      </c>
      <c r="D14" s="5">
        <v>44968.45</v>
      </c>
      <c r="E14" s="7">
        <v>1010463741</v>
      </c>
      <c r="F14" s="9">
        <v>44349.614340277803</v>
      </c>
      <c r="G14" s="3" t="s">
        <v>16</v>
      </c>
      <c r="H14" s="7">
        <v>621</v>
      </c>
      <c r="I14" s="3" t="s">
        <v>17</v>
      </c>
      <c r="J14" s="3" t="s">
        <v>33</v>
      </c>
      <c r="K14" s="3" t="s">
        <v>19</v>
      </c>
      <c r="L14" s="3" t="s">
        <v>34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3999</v>
      </c>
      <c r="D15" s="4">
        <v>3999</v>
      </c>
      <c r="E15" s="6">
        <v>1010628036</v>
      </c>
      <c r="F15" s="8">
        <v>44349.674548611103</v>
      </c>
      <c r="G15" s="2" t="s">
        <v>16</v>
      </c>
      <c r="H15" s="6">
        <v>622</v>
      </c>
      <c r="I15" s="2" t="s">
        <v>17</v>
      </c>
      <c r="J15" s="2" t="s">
        <v>35</v>
      </c>
      <c r="K15" s="2" t="s">
        <v>19</v>
      </c>
      <c r="L15" s="2" t="s">
        <v>36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181891</v>
      </c>
      <c r="D16" s="5">
        <v>181891</v>
      </c>
      <c r="E16" s="7">
        <v>1012142480</v>
      </c>
      <c r="F16" s="9">
        <v>44350.705185185201</v>
      </c>
      <c r="G16" s="3" t="s">
        <v>16</v>
      </c>
      <c r="H16" s="7">
        <v>623</v>
      </c>
      <c r="I16" s="3" t="s">
        <v>17</v>
      </c>
      <c r="J16" s="3" t="s">
        <v>37</v>
      </c>
      <c r="K16" s="3" t="s">
        <v>38</v>
      </c>
      <c r="L16" s="3" t="s">
        <v>39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1003333</v>
      </c>
      <c r="D17" s="4">
        <v>1003333</v>
      </c>
      <c r="E17" s="6">
        <v>1012155007</v>
      </c>
      <c r="F17" s="8">
        <v>44350.711238425902</v>
      </c>
      <c r="G17" s="2" t="s">
        <v>16</v>
      </c>
      <c r="H17" s="6">
        <v>624</v>
      </c>
      <c r="I17" s="2" t="s">
        <v>17</v>
      </c>
      <c r="J17" s="2" t="s">
        <v>37</v>
      </c>
      <c r="K17" s="2" t="s">
        <v>38</v>
      </c>
      <c r="L17" s="2" t="s">
        <v>39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186427</v>
      </c>
      <c r="D18" s="5">
        <v>186427</v>
      </c>
      <c r="E18" s="7">
        <v>1012161814</v>
      </c>
      <c r="F18" s="9">
        <v>44350.714594907397</v>
      </c>
      <c r="G18" s="3" t="s">
        <v>16</v>
      </c>
      <c r="H18" s="7">
        <v>625</v>
      </c>
      <c r="I18" s="3" t="s">
        <v>17</v>
      </c>
      <c r="J18" s="3" t="s">
        <v>37</v>
      </c>
      <c r="K18" s="3" t="s">
        <v>38</v>
      </c>
      <c r="L18" s="3" t="s">
        <v>39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452247</v>
      </c>
      <c r="D19" s="4">
        <v>452247</v>
      </c>
      <c r="E19" s="6">
        <v>1012171435</v>
      </c>
      <c r="F19" s="8">
        <v>44350.719525462999</v>
      </c>
      <c r="G19" s="2" t="s">
        <v>16</v>
      </c>
      <c r="H19" s="6">
        <v>626</v>
      </c>
      <c r="I19" s="2" t="s">
        <v>17</v>
      </c>
      <c r="J19" s="2" t="s">
        <v>37</v>
      </c>
      <c r="K19" s="2" t="s">
        <v>38</v>
      </c>
      <c r="L19" s="2" t="s">
        <v>39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76126</v>
      </c>
      <c r="D20" s="5">
        <v>76126</v>
      </c>
      <c r="E20" s="7">
        <v>1012751306</v>
      </c>
      <c r="F20" s="9">
        <v>44351.391863425903</v>
      </c>
      <c r="G20" s="3" t="s">
        <v>16</v>
      </c>
      <c r="H20" s="7">
        <v>627</v>
      </c>
      <c r="I20" s="3" t="s">
        <v>17</v>
      </c>
      <c r="J20" s="3" t="s">
        <v>40</v>
      </c>
      <c r="K20" s="3" t="s">
        <v>19</v>
      </c>
      <c r="L20" s="3" t="s">
        <v>41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1192746</v>
      </c>
      <c r="D21" s="4">
        <v>1192746</v>
      </c>
      <c r="E21" s="6">
        <v>1012942440</v>
      </c>
      <c r="F21" s="8">
        <v>44351.467523148101</v>
      </c>
      <c r="G21" s="2" t="s">
        <v>16</v>
      </c>
      <c r="H21" s="6">
        <v>628</v>
      </c>
      <c r="I21" s="2" t="s">
        <v>17</v>
      </c>
      <c r="J21" s="2" t="s">
        <v>42</v>
      </c>
      <c r="K21" s="2" t="s">
        <v>43</v>
      </c>
      <c r="L21" s="2" t="s">
        <v>44</v>
      </c>
      <c r="M21" s="2" t="s">
        <v>17</v>
      </c>
      <c r="N21" s="2" t="s">
        <v>17</v>
      </c>
    </row>
    <row r="22" spans="1:14">
      <c r="B22" s="17" t="s">
        <v>49</v>
      </c>
      <c r="C22" s="20">
        <f>SUM(C3:C21)</f>
        <v>12632725.76</v>
      </c>
    </row>
    <row r="23" spans="1:14">
      <c r="B23" s="18" t="s">
        <v>50</v>
      </c>
      <c r="C23" s="15">
        <f>C2</f>
        <v>835762</v>
      </c>
    </row>
    <row r="24" spans="1:14">
      <c r="B24" s="17" t="s">
        <v>51</v>
      </c>
      <c r="C24" s="16">
        <v>12199615.76</v>
      </c>
    </row>
    <row r="25" spans="1:14">
      <c r="B25" s="19" t="s">
        <v>48</v>
      </c>
      <c r="C25" s="15">
        <f>C22+C23-C24</f>
        <v>1268872</v>
      </c>
    </row>
    <row r="26" spans="1:14">
      <c r="A26" s="2" t="s">
        <v>14</v>
      </c>
      <c r="B26" s="2" t="s">
        <v>15</v>
      </c>
      <c r="C26" s="4">
        <v>14583935</v>
      </c>
      <c r="D26" s="4">
        <v>14583935</v>
      </c>
      <c r="E26" s="6">
        <v>1015939798</v>
      </c>
      <c r="F26" s="8">
        <v>44355.356712963003</v>
      </c>
      <c r="G26" s="2" t="s">
        <v>16</v>
      </c>
      <c r="H26" s="6">
        <v>630</v>
      </c>
      <c r="I26" s="2" t="s">
        <v>17</v>
      </c>
      <c r="J26" s="2" t="s">
        <v>52</v>
      </c>
      <c r="K26" s="2" t="s">
        <v>19</v>
      </c>
      <c r="L26" s="2" t="s">
        <v>53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544566</v>
      </c>
      <c r="D27" s="5">
        <v>544566</v>
      </c>
      <c r="E27" s="7">
        <v>1016906832</v>
      </c>
      <c r="F27" s="9">
        <v>44355.742627314801</v>
      </c>
      <c r="G27" s="3" t="s">
        <v>16</v>
      </c>
      <c r="H27" s="7">
        <v>631</v>
      </c>
      <c r="I27" s="3" t="s">
        <v>17</v>
      </c>
      <c r="J27" s="3" t="s">
        <v>54</v>
      </c>
      <c r="K27" s="3" t="s">
        <v>19</v>
      </c>
      <c r="L27" s="3" t="s">
        <v>55</v>
      </c>
      <c r="M27" s="3" t="s">
        <v>17</v>
      </c>
      <c r="N27" s="3" t="s">
        <v>17</v>
      </c>
    </row>
    <row r="28" spans="1:14" s="14" customFormat="1">
      <c r="A28" s="10" t="s">
        <v>14</v>
      </c>
      <c r="B28" s="10" t="s">
        <v>15</v>
      </c>
      <c r="C28" s="11">
        <v>158000</v>
      </c>
      <c r="D28" s="11">
        <v>158000</v>
      </c>
      <c r="E28" s="12">
        <v>1017095161</v>
      </c>
      <c r="F28" s="13">
        <v>44355.853020833303</v>
      </c>
      <c r="G28" s="10" t="s">
        <v>16</v>
      </c>
      <c r="H28" s="12">
        <v>632</v>
      </c>
      <c r="I28" s="10" t="s">
        <v>17</v>
      </c>
      <c r="J28" s="10" t="s">
        <v>56</v>
      </c>
      <c r="K28" s="10" t="s">
        <v>57</v>
      </c>
      <c r="L28" s="10" t="s">
        <v>58</v>
      </c>
      <c r="M28" s="10" t="s">
        <v>17</v>
      </c>
      <c r="N28" s="10" t="s">
        <v>17</v>
      </c>
    </row>
    <row r="29" spans="1:14">
      <c r="A29" s="3" t="s">
        <v>14</v>
      </c>
      <c r="B29" s="3" t="s">
        <v>15</v>
      </c>
      <c r="C29" s="5">
        <v>14700</v>
      </c>
      <c r="D29" s="5">
        <v>14700</v>
      </c>
      <c r="E29" s="7">
        <v>1017660834</v>
      </c>
      <c r="F29" s="9">
        <v>44356.487268518496</v>
      </c>
      <c r="G29" s="3" t="s">
        <v>16</v>
      </c>
      <c r="H29" s="7">
        <v>633</v>
      </c>
      <c r="I29" s="3" t="s">
        <v>17</v>
      </c>
      <c r="J29" s="3" t="s">
        <v>59</v>
      </c>
      <c r="K29" s="3" t="s">
        <v>19</v>
      </c>
      <c r="L29" s="3" t="s">
        <v>60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10000</v>
      </c>
      <c r="D30" s="4">
        <v>10000</v>
      </c>
      <c r="E30" s="6">
        <v>1018161439</v>
      </c>
      <c r="F30" s="8">
        <v>44356.696666666699</v>
      </c>
      <c r="G30" s="2" t="s">
        <v>16</v>
      </c>
      <c r="H30" s="6">
        <v>634</v>
      </c>
      <c r="I30" s="2" t="s">
        <v>17</v>
      </c>
      <c r="J30" s="2" t="s">
        <v>61</v>
      </c>
      <c r="K30" s="2" t="s">
        <v>19</v>
      </c>
      <c r="L30" s="2" t="s">
        <v>62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314100</v>
      </c>
      <c r="D31" s="5">
        <v>314100</v>
      </c>
      <c r="E31" s="7">
        <v>1019674719</v>
      </c>
      <c r="F31" s="9">
        <v>44357.775740740697</v>
      </c>
      <c r="G31" s="3" t="s">
        <v>16</v>
      </c>
      <c r="H31" s="7">
        <v>635</v>
      </c>
      <c r="I31" s="3" t="s">
        <v>17</v>
      </c>
      <c r="J31" s="3" t="s">
        <v>63</v>
      </c>
      <c r="K31" s="3" t="s">
        <v>19</v>
      </c>
      <c r="L31" s="3" t="s">
        <v>64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5396</v>
      </c>
      <c r="D32" s="4">
        <v>5396</v>
      </c>
      <c r="E32" s="6">
        <v>1019680109</v>
      </c>
      <c r="F32" s="8">
        <v>44357.778472222199</v>
      </c>
      <c r="G32" s="2" t="s">
        <v>16</v>
      </c>
      <c r="H32" s="6">
        <v>636</v>
      </c>
      <c r="I32" s="2" t="s">
        <v>17</v>
      </c>
      <c r="J32" s="2" t="s">
        <v>65</v>
      </c>
      <c r="K32" s="2" t="s">
        <v>19</v>
      </c>
      <c r="L32" s="2" t="s">
        <v>64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18400</v>
      </c>
      <c r="D33" s="5">
        <v>18400</v>
      </c>
      <c r="E33" s="7">
        <v>1019682875</v>
      </c>
      <c r="F33" s="9">
        <v>44357.779907407399</v>
      </c>
      <c r="G33" s="3" t="s">
        <v>16</v>
      </c>
      <c r="H33" s="7">
        <v>637</v>
      </c>
      <c r="I33" s="3" t="s">
        <v>17</v>
      </c>
      <c r="J33" s="3" t="s">
        <v>66</v>
      </c>
      <c r="K33" s="3" t="s">
        <v>19</v>
      </c>
      <c r="L33" s="3" t="s">
        <v>64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617639</v>
      </c>
      <c r="D34" s="4">
        <v>617639</v>
      </c>
      <c r="E34" s="6">
        <v>1019687461</v>
      </c>
      <c r="F34" s="8">
        <v>44357.782256944403</v>
      </c>
      <c r="G34" s="2" t="s">
        <v>16</v>
      </c>
      <c r="H34" s="6">
        <v>638</v>
      </c>
      <c r="I34" s="2" t="s">
        <v>17</v>
      </c>
      <c r="J34" s="2" t="s">
        <v>67</v>
      </c>
      <c r="K34" s="2" t="s">
        <v>19</v>
      </c>
      <c r="L34" s="2" t="s">
        <v>64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411075</v>
      </c>
      <c r="D35" s="5">
        <v>411075</v>
      </c>
      <c r="E35" s="7">
        <v>1019700941</v>
      </c>
      <c r="F35" s="9">
        <v>44357.789386574099</v>
      </c>
      <c r="G35" s="3" t="s">
        <v>16</v>
      </c>
      <c r="H35" s="7">
        <v>641</v>
      </c>
      <c r="I35" s="3" t="s">
        <v>17</v>
      </c>
      <c r="J35" s="3" t="s">
        <v>66</v>
      </c>
      <c r="K35" s="3" t="s">
        <v>19</v>
      </c>
      <c r="L35" s="3" t="s">
        <v>64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52755</v>
      </c>
      <c r="D36" s="4">
        <v>52755</v>
      </c>
      <c r="E36" s="6">
        <v>1020209129</v>
      </c>
      <c r="F36" s="8">
        <v>44358.420486111099</v>
      </c>
      <c r="G36" s="2" t="s">
        <v>16</v>
      </c>
      <c r="H36" s="6">
        <v>643</v>
      </c>
      <c r="I36" s="2" t="s">
        <v>17</v>
      </c>
      <c r="J36" s="2" t="s">
        <v>68</v>
      </c>
      <c r="K36" s="2" t="s">
        <v>19</v>
      </c>
      <c r="L36" s="2" t="s">
        <v>69</v>
      </c>
      <c r="M36" s="2" t="s">
        <v>17</v>
      </c>
      <c r="N36" s="2" t="s">
        <v>17</v>
      </c>
    </row>
    <row r="37" spans="1:14">
      <c r="B37" s="17" t="s">
        <v>49</v>
      </c>
      <c r="C37" s="20">
        <f>SUM(C26:C36)</f>
        <v>16730566</v>
      </c>
    </row>
    <row r="38" spans="1:14">
      <c r="B38" s="18" t="s">
        <v>50</v>
      </c>
      <c r="C38" s="15">
        <f>C25</f>
        <v>1268872</v>
      </c>
    </row>
    <row r="39" spans="1:14">
      <c r="B39" s="17" t="s">
        <v>51</v>
      </c>
      <c r="C39" s="16">
        <v>16580073</v>
      </c>
    </row>
    <row r="40" spans="1:14">
      <c r="B40" s="19" t="s">
        <v>48</v>
      </c>
      <c r="C40" s="15">
        <f>C37+C38-C39</f>
        <v>1419365</v>
      </c>
    </row>
    <row r="41" spans="1:14">
      <c r="A41" s="2" t="s">
        <v>14</v>
      </c>
      <c r="B41" s="2" t="s">
        <v>15</v>
      </c>
      <c r="C41" s="4">
        <v>288193</v>
      </c>
      <c r="D41" s="4">
        <v>288193</v>
      </c>
      <c r="E41" s="6">
        <v>1024111459</v>
      </c>
      <c r="F41" s="8">
        <v>44362.6641087963</v>
      </c>
      <c r="G41" s="2" t="s">
        <v>16</v>
      </c>
      <c r="H41" s="6">
        <v>644</v>
      </c>
      <c r="I41" s="2" t="s">
        <v>17</v>
      </c>
      <c r="J41" s="2" t="s">
        <v>70</v>
      </c>
      <c r="K41" s="2" t="s">
        <v>19</v>
      </c>
      <c r="L41" s="2" t="s">
        <v>71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335563</v>
      </c>
      <c r="D42" s="5">
        <v>335563</v>
      </c>
      <c r="E42" s="7">
        <v>1026917450</v>
      </c>
      <c r="F42" s="9">
        <v>44364.394189814797</v>
      </c>
      <c r="G42" s="3" t="s">
        <v>16</v>
      </c>
      <c r="H42" s="7">
        <v>645</v>
      </c>
      <c r="I42" s="3" t="s">
        <v>17</v>
      </c>
      <c r="J42" s="3" t="s">
        <v>72</v>
      </c>
      <c r="K42" s="3" t="s">
        <v>19</v>
      </c>
      <c r="L42" s="3" t="s">
        <v>73</v>
      </c>
      <c r="M42" s="3" t="s">
        <v>17</v>
      </c>
      <c r="N42" s="3" t="s">
        <v>17</v>
      </c>
    </row>
    <row r="43" spans="1:14">
      <c r="A43" s="2" t="s">
        <v>14</v>
      </c>
      <c r="B43" s="2" t="s">
        <v>15</v>
      </c>
      <c r="C43" s="4">
        <v>3322805</v>
      </c>
      <c r="D43" s="4">
        <v>3322805</v>
      </c>
      <c r="E43" s="6">
        <v>1027043911</v>
      </c>
      <c r="F43" s="8">
        <v>44364.442789351902</v>
      </c>
      <c r="G43" s="2" t="s">
        <v>16</v>
      </c>
      <c r="H43" s="6">
        <v>646</v>
      </c>
      <c r="I43" s="2" t="s">
        <v>17</v>
      </c>
      <c r="J43" s="2" t="s">
        <v>74</v>
      </c>
      <c r="K43" s="2" t="s">
        <v>19</v>
      </c>
      <c r="L43" s="2" t="s">
        <v>75</v>
      </c>
      <c r="M43" s="2" t="s">
        <v>17</v>
      </c>
      <c r="N43" s="2" t="s">
        <v>17</v>
      </c>
    </row>
    <row r="44" spans="1:14">
      <c r="A44" s="3" t="s">
        <v>14</v>
      </c>
      <c r="B44" s="3" t="s">
        <v>15</v>
      </c>
      <c r="C44" s="5">
        <v>3173433</v>
      </c>
      <c r="D44" s="5">
        <v>3173433</v>
      </c>
      <c r="E44" s="7">
        <v>1027065507</v>
      </c>
      <c r="F44" s="9">
        <v>44364.450393518498</v>
      </c>
      <c r="G44" s="3" t="s">
        <v>16</v>
      </c>
      <c r="H44" s="7">
        <v>647</v>
      </c>
      <c r="I44" s="3" t="s">
        <v>17</v>
      </c>
      <c r="J44" s="3" t="s">
        <v>74</v>
      </c>
      <c r="K44" s="3" t="s">
        <v>19</v>
      </c>
      <c r="L44" s="3" t="s">
        <v>75</v>
      </c>
      <c r="M44" s="3" t="s">
        <v>17</v>
      </c>
      <c r="N44" s="3" t="s">
        <v>17</v>
      </c>
    </row>
    <row r="45" spans="1:14">
      <c r="A45" s="2" t="s">
        <v>14</v>
      </c>
      <c r="B45" s="2" t="s">
        <v>15</v>
      </c>
      <c r="C45" s="4">
        <v>160350</v>
      </c>
      <c r="D45" s="4">
        <v>160350</v>
      </c>
      <c r="E45" s="6">
        <v>1028246676</v>
      </c>
      <c r="F45" s="8">
        <v>44365.353252314802</v>
      </c>
      <c r="G45" s="2" t="s">
        <v>16</v>
      </c>
      <c r="H45" s="6">
        <v>651</v>
      </c>
      <c r="I45" s="2" t="s">
        <v>17</v>
      </c>
      <c r="J45" s="2" t="s">
        <v>76</v>
      </c>
      <c r="K45" s="2" t="s">
        <v>19</v>
      </c>
      <c r="L45" s="2" t="s">
        <v>77</v>
      </c>
      <c r="M45" s="2" t="s">
        <v>17</v>
      </c>
      <c r="N45" s="2" t="s">
        <v>17</v>
      </c>
    </row>
    <row r="46" spans="1:14">
      <c r="A46" s="3" t="s">
        <v>14</v>
      </c>
      <c r="B46" s="3" t="s">
        <v>15</v>
      </c>
      <c r="C46" s="5">
        <v>150000</v>
      </c>
      <c r="D46" s="5">
        <v>150000</v>
      </c>
      <c r="E46" s="7">
        <v>1028395875</v>
      </c>
      <c r="F46" s="9">
        <v>44365.425509259301</v>
      </c>
      <c r="G46" s="3" t="s">
        <v>16</v>
      </c>
      <c r="H46" s="7">
        <v>654</v>
      </c>
      <c r="I46" s="3" t="s">
        <v>17</v>
      </c>
      <c r="J46" s="3" t="s">
        <v>78</v>
      </c>
      <c r="K46" s="3" t="s">
        <v>19</v>
      </c>
      <c r="L46" s="3" t="s">
        <v>79</v>
      </c>
      <c r="M46" s="3" t="s">
        <v>17</v>
      </c>
      <c r="N46" s="3" t="s">
        <v>17</v>
      </c>
    </row>
    <row r="47" spans="1:14">
      <c r="A47" s="2" t="s">
        <v>14</v>
      </c>
      <c r="B47" s="2" t="s">
        <v>15</v>
      </c>
      <c r="C47" s="4">
        <v>3351547</v>
      </c>
      <c r="D47" s="4">
        <v>3351547</v>
      </c>
      <c r="E47" s="6">
        <v>1028473116</v>
      </c>
      <c r="F47" s="8">
        <v>44365.456331018497</v>
      </c>
      <c r="G47" s="2" t="s">
        <v>16</v>
      </c>
      <c r="H47" s="6">
        <v>656</v>
      </c>
      <c r="I47" s="2" t="s">
        <v>17</v>
      </c>
      <c r="J47" s="2" t="s">
        <v>80</v>
      </c>
      <c r="K47" s="2" t="s">
        <v>19</v>
      </c>
      <c r="L47" s="2" t="s">
        <v>81</v>
      </c>
      <c r="M47" s="2" t="s">
        <v>17</v>
      </c>
      <c r="N47" s="2" t="s">
        <v>17</v>
      </c>
    </row>
    <row r="48" spans="1:14">
      <c r="A48" s="3" t="s">
        <v>14</v>
      </c>
      <c r="B48" s="3" t="s">
        <v>15</v>
      </c>
      <c r="C48" s="5">
        <v>160671</v>
      </c>
      <c r="D48" s="5">
        <v>160671</v>
      </c>
      <c r="E48" s="7">
        <v>1028916570</v>
      </c>
      <c r="F48" s="9">
        <v>44365.648622685199</v>
      </c>
      <c r="G48" s="3" t="s">
        <v>16</v>
      </c>
      <c r="H48" s="7">
        <v>657</v>
      </c>
      <c r="I48" s="3" t="s">
        <v>17</v>
      </c>
      <c r="J48" s="3" t="s">
        <v>82</v>
      </c>
      <c r="K48" s="3" t="s">
        <v>19</v>
      </c>
      <c r="L48" s="3" t="s">
        <v>83</v>
      </c>
      <c r="M48" s="3" t="s">
        <v>17</v>
      </c>
      <c r="N48" s="3" t="s">
        <v>17</v>
      </c>
    </row>
    <row r="49" spans="1:14">
      <c r="B49" s="17" t="s">
        <v>49</v>
      </c>
      <c r="C49" s="20">
        <f>SUM(C41:C48)</f>
        <v>10942562</v>
      </c>
    </row>
    <row r="50" spans="1:14">
      <c r="B50" s="18" t="s">
        <v>50</v>
      </c>
      <c r="C50" s="15">
        <f>C40</f>
        <v>1419365</v>
      </c>
    </row>
    <row r="51" spans="1:14">
      <c r="B51" s="17" t="s">
        <v>51</v>
      </c>
      <c r="C51" s="16">
        <v>8539359</v>
      </c>
    </row>
    <row r="52" spans="1:14">
      <c r="B52" s="19" t="s">
        <v>48</v>
      </c>
      <c r="C52" s="15">
        <f>C49+C50-C51</f>
        <v>3822568</v>
      </c>
    </row>
    <row r="53" spans="1:14">
      <c r="A53" s="2" t="s">
        <v>14</v>
      </c>
      <c r="B53" s="2" t="s">
        <v>15</v>
      </c>
      <c r="C53" s="4">
        <v>88676</v>
      </c>
      <c r="D53" s="4">
        <v>88676</v>
      </c>
      <c r="E53" s="6">
        <v>1031515395</v>
      </c>
      <c r="F53" s="8">
        <v>44368.610879629603</v>
      </c>
      <c r="G53" s="2" t="s">
        <v>16</v>
      </c>
      <c r="H53" s="6">
        <v>658</v>
      </c>
      <c r="I53" s="2" t="s">
        <v>17</v>
      </c>
      <c r="J53" s="2" t="s">
        <v>84</v>
      </c>
      <c r="K53" s="2" t="s">
        <v>19</v>
      </c>
      <c r="L53" s="2" t="s">
        <v>85</v>
      </c>
      <c r="M53" s="2" t="s">
        <v>17</v>
      </c>
      <c r="N53" s="2" t="s">
        <v>17</v>
      </c>
    </row>
    <row r="54" spans="1:14">
      <c r="A54" s="3" t="s">
        <v>14</v>
      </c>
      <c r="B54" s="3" t="s">
        <v>15</v>
      </c>
      <c r="C54" s="23">
        <v>2256000</v>
      </c>
      <c r="D54" s="5">
        <v>2256000</v>
      </c>
      <c r="E54" s="7">
        <v>1031755639</v>
      </c>
      <c r="F54" s="9">
        <v>44368.703703703701</v>
      </c>
      <c r="G54" s="3" t="s">
        <v>16</v>
      </c>
      <c r="H54" s="7">
        <v>659</v>
      </c>
      <c r="I54" s="3" t="s">
        <v>17</v>
      </c>
      <c r="J54" s="3" t="s">
        <v>86</v>
      </c>
      <c r="K54" s="3" t="s">
        <v>19</v>
      </c>
      <c r="L54" s="3" t="s">
        <v>87</v>
      </c>
      <c r="M54" s="3" t="s">
        <v>17</v>
      </c>
      <c r="N54" s="3" t="s">
        <v>17</v>
      </c>
    </row>
    <row r="55" spans="1:14">
      <c r="A55" s="2" t="s">
        <v>14</v>
      </c>
      <c r="B55" s="2" t="s">
        <v>15</v>
      </c>
      <c r="C55" s="4">
        <v>34237</v>
      </c>
      <c r="D55" s="4">
        <v>34237</v>
      </c>
      <c r="E55" s="6">
        <v>1033641298</v>
      </c>
      <c r="F55" s="8">
        <v>44370.372488425899</v>
      </c>
      <c r="G55" s="2" t="s">
        <v>16</v>
      </c>
      <c r="H55" s="6">
        <v>661</v>
      </c>
      <c r="I55" s="2" t="s">
        <v>17</v>
      </c>
      <c r="J55" s="2" t="s">
        <v>88</v>
      </c>
      <c r="K55" s="2" t="s">
        <v>19</v>
      </c>
      <c r="L55" s="2" t="s">
        <v>89</v>
      </c>
      <c r="M55" s="2" t="s">
        <v>17</v>
      </c>
      <c r="N55" s="2" t="s">
        <v>17</v>
      </c>
    </row>
    <row r="56" spans="1:14">
      <c r="A56" s="3" t="s">
        <v>14</v>
      </c>
      <c r="B56" s="3" t="s">
        <v>15</v>
      </c>
      <c r="C56" s="5">
        <v>87930</v>
      </c>
      <c r="D56" s="5">
        <v>87930</v>
      </c>
      <c r="E56" s="7">
        <v>1034058401</v>
      </c>
      <c r="F56" s="9">
        <v>44370.555324074099</v>
      </c>
      <c r="G56" s="3" t="s">
        <v>16</v>
      </c>
      <c r="H56" s="7">
        <v>662</v>
      </c>
      <c r="I56" s="3" t="s">
        <v>17</v>
      </c>
      <c r="J56" s="3" t="s">
        <v>90</v>
      </c>
      <c r="K56" s="3" t="s">
        <v>19</v>
      </c>
      <c r="L56" s="3" t="s">
        <v>91</v>
      </c>
      <c r="M56" s="3" t="s">
        <v>17</v>
      </c>
      <c r="N56" s="3" t="s">
        <v>17</v>
      </c>
    </row>
    <row r="57" spans="1:14">
      <c r="A57" s="2" t="s">
        <v>14</v>
      </c>
      <c r="B57" s="2" t="s">
        <v>15</v>
      </c>
      <c r="C57" s="4">
        <v>29495</v>
      </c>
      <c r="D57" s="4">
        <v>29495</v>
      </c>
      <c r="E57" s="6">
        <v>1034081061</v>
      </c>
      <c r="F57" s="8">
        <v>44370.566921296297</v>
      </c>
      <c r="G57" s="2" t="s">
        <v>16</v>
      </c>
      <c r="H57" s="6">
        <v>663</v>
      </c>
      <c r="I57" s="2" t="s">
        <v>17</v>
      </c>
      <c r="J57" s="2" t="s">
        <v>90</v>
      </c>
      <c r="K57" s="2" t="s">
        <v>19</v>
      </c>
      <c r="L57" s="2" t="s">
        <v>91</v>
      </c>
      <c r="M57" s="2" t="s">
        <v>17</v>
      </c>
      <c r="N57" s="2" t="s">
        <v>17</v>
      </c>
    </row>
    <row r="58" spans="1:14">
      <c r="A58" s="3" t="s">
        <v>14</v>
      </c>
      <c r="B58" s="3" t="s">
        <v>15</v>
      </c>
      <c r="C58" s="23">
        <v>87945.32</v>
      </c>
      <c r="D58" s="5">
        <v>87945.32</v>
      </c>
      <c r="E58" s="7">
        <v>1034377373</v>
      </c>
      <c r="F58" s="9">
        <v>44370.698263888902</v>
      </c>
      <c r="G58" s="3" t="s">
        <v>16</v>
      </c>
      <c r="H58" s="7">
        <v>664</v>
      </c>
      <c r="I58" s="3" t="s">
        <v>17</v>
      </c>
      <c r="J58" s="3" t="s">
        <v>92</v>
      </c>
      <c r="K58" s="3" t="s">
        <v>19</v>
      </c>
      <c r="L58" s="3" t="s">
        <v>93</v>
      </c>
      <c r="M58" s="3" t="s">
        <v>17</v>
      </c>
      <c r="N58" s="3" t="s">
        <v>17</v>
      </c>
    </row>
    <row r="59" spans="1:14">
      <c r="A59" s="2" t="s">
        <v>14</v>
      </c>
      <c r="B59" s="2" t="s">
        <v>15</v>
      </c>
      <c r="C59" s="4">
        <v>278844</v>
      </c>
      <c r="D59" s="4">
        <v>278844</v>
      </c>
      <c r="E59" s="6">
        <v>1035119678</v>
      </c>
      <c r="F59" s="8">
        <v>44371.490856481498</v>
      </c>
      <c r="G59" s="2" t="s">
        <v>16</v>
      </c>
      <c r="H59" s="6">
        <v>665</v>
      </c>
      <c r="I59" s="2" t="s">
        <v>17</v>
      </c>
      <c r="J59" s="2" t="s">
        <v>94</v>
      </c>
      <c r="K59" s="2" t="s">
        <v>19</v>
      </c>
      <c r="L59" s="2" t="s">
        <v>95</v>
      </c>
      <c r="M59" s="2" t="s">
        <v>17</v>
      </c>
      <c r="N59" s="2" t="s">
        <v>17</v>
      </c>
    </row>
    <row r="60" spans="1:14">
      <c r="A60" s="3" t="s">
        <v>14</v>
      </c>
      <c r="B60" s="3" t="s">
        <v>15</v>
      </c>
      <c r="C60" s="23">
        <v>373574</v>
      </c>
      <c r="D60" s="5">
        <v>373574</v>
      </c>
      <c r="E60" s="7">
        <v>1035401972</v>
      </c>
      <c r="F60" s="9">
        <v>44371.648113425901</v>
      </c>
      <c r="G60" s="3" t="s">
        <v>16</v>
      </c>
      <c r="H60" s="7">
        <v>666</v>
      </c>
      <c r="I60" s="3" t="s">
        <v>17</v>
      </c>
      <c r="J60" s="3" t="s">
        <v>96</v>
      </c>
      <c r="K60" s="3" t="s">
        <v>19</v>
      </c>
      <c r="L60" s="3" t="s">
        <v>97</v>
      </c>
      <c r="M60" s="3" t="s">
        <v>17</v>
      </c>
      <c r="N60" s="3" t="s">
        <v>17</v>
      </c>
    </row>
    <row r="61" spans="1:14">
      <c r="A61" s="2" t="s">
        <v>14</v>
      </c>
      <c r="B61" s="2" t="s">
        <v>15</v>
      </c>
      <c r="C61" s="4">
        <v>188055</v>
      </c>
      <c r="D61" s="4">
        <v>188055</v>
      </c>
      <c r="E61" s="6">
        <v>1035822563</v>
      </c>
      <c r="F61" s="8">
        <v>44371.9453125</v>
      </c>
      <c r="G61" s="2" t="s">
        <v>16</v>
      </c>
      <c r="H61" s="6">
        <v>667</v>
      </c>
      <c r="I61" s="2" t="s">
        <v>17</v>
      </c>
      <c r="J61" s="2" t="s">
        <v>98</v>
      </c>
      <c r="K61" s="2" t="s">
        <v>19</v>
      </c>
      <c r="L61" s="2" t="s">
        <v>99</v>
      </c>
      <c r="M61" s="2" t="s">
        <v>17</v>
      </c>
      <c r="N61" s="2" t="s">
        <v>17</v>
      </c>
    </row>
    <row r="62" spans="1:14">
      <c r="A62" s="3" t="s">
        <v>14</v>
      </c>
      <c r="B62" s="3" t="s">
        <v>15</v>
      </c>
      <c r="C62" s="5">
        <v>119391</v>
      </c>
      <c r="D62" s="5">
        <v>119391</v>
      </c>
      <c r="E62" s="7">
        <v>1035989744</v>
      </c>
      <c r="F62" s="9">
        <v>44372.381724537001</v>
      </c>
      <c r="G62" s="3" t="s">
        <v>16</v>
      </c>
      <c r="H62" s="7">
        <v>668</v>
      </c>
      <c r="I62" s="3" t="s">
        <v>17</v>
      </c>
      <c r="J62" s="3" t="s">
        <v>18</v>
      </c>
      <c r="K62" s="3" t="s">
        <v>19</v>
      </c>
      <c r="L62" s="3" t="s">
        <v>20</v>
      </c>
      <c r="M62" s="3" t="s">
        <v>17</v>
      </c>
      <c r="N62" s="3" t="s">
        <v>17</v>
      </c>
    </row>
    <row r="63" spans="1:14">
      <c r="A63" s="2" t="s">
        <v>14</v>
      </c>
      <c r="B63" s="2" t="s">
        <v>15</v>
      </c>
      <c r="C63" s="4">
        <v>440487</v>
      </c>
      <c r="D63" s="4">
        <v>440487</v>
      </c>
      <c r="E63" s="6">
        <v>1036016703</v>
      </c>
      <c r="F63" s="8">
        <v>44372.3961458333</v>
      </c>
      <c r="G63" s="2" t="s">
        <v>16</v>
      </c>
      <c r="H63" s="6">
        <v>671</v>
      </c>
      <c r="I63" s="2" t="s">
        <v>17</v>
      </c>
      <c r="J63" s="2" t="s">
        <v>18</v>
      </c>
      <c r="K63" s="2" t="s">
        <v>19</v>
      </c>
      <c r="L63" s="2" t="s">
        <v>20</v>
      </c>
      <c r="M63" s="2" t="s">
        <v>17</v>
      </c>
      <c r="N63" s="2" t="s">
        <v>17</v>
      </c>
    </row>
    <row r="64" spans="1:14">
      <c r="A64" s="3" t="s">
        <v>14</v>
      </c>
      <c r="B64" s="3" t="s">
        <v>15</v>
      </c>
      <c r="C64" s="23">
        <v>91070</v>
      </c>
      <c r="D64" s="5">
        <v>91070</v>
      </c>
      <c r="E64" s="7">
        <v>1036567087</v>
      </c>
      <c r="F64" s="9">
        <v>44372.646122685197</v>
      </c>
      <c r="G64" s="3" t="s">
        <v>16</v>
      </c>
      <c r="H64" s="7">
        <v>672</v>
      </c>
      <c r="I64" s="3" t="s">
        <v>17</v>
      </c>
      <c r="J64" s="3" t="s">
        <v>100</v>
      </c>
      <c r="K64" s="3" t="s">
        <v>19</v>
      </c>
      <c r="L64" s="3" t="s">
        <v>89</v>
      </c>
      <c r="M64" s="3" t="s">
        <v>17</v>
      </c>
      <c r="N64" s="3" t="s">
        <v>17</v>
      </c>
    </row>
    <row r="65" spans="1:14">
      <c r="B65" s="17" t="s">
        <v>49</v>
      </c>
      <c r="C65" s="20">
        <f>SUM(C53:C64)</f>
        <v>4075704.3199999998</v>
      </c>
    </row>
    <row r="66" spans="1:14">
      <c r="B66" s="18" t="s">
        <v>50</v>
      </c>
      <c r="C66" s="15">
        <f>+C52</f>
        <v>3822568</v>
      </c>
    </row>
    <row r="67" spans="1:14">
      <c r="B67" s="17" t="s">
        <v>51</v>
      </c>
      <c r="C67">
        <v>7059269.3200000003</v>
      </c>
    </row>
    <row r="68" spans="1:14">
      <c r="B68" s="19" t="s">
        <v>48</v>
      </c>
      <c r="C68" s="15">
        <f>+C65+C66-C67</f>
        <v>839003</v>
      </c>
    </row>
    <row r="69" spans="1:14">
      <c r="A69" s="2" t="s">
        <v>14</v>
      </c>
      <c r="B69" s="2" t="s">
        <v>15</v>
      </c>
      <c r="C69" s="4">
        <v>34103</v>
      </c>
      <c r="D69" s="4">
        <v>34103</v>
      </c>
      <c r="E69" s="6">
        <v>1038194829</v>
      </c>
      <c r="F69" s="8">
        <v>44374.698807870402</v>
      </c>
      <c r="G69" s="2" t="s">
        <v>16</v>
      </c>
      <c r="H69" s="6">
        <v>673</v>
      </c>
      <c r="I69" s="2" t="s">
        <v>17</v>
      </c>
      <c r="J69" s="2" t="s">
        <v>101</v>
      </c>
      <c r="K69" s="2" t="s">
        <v>19</v>
      </c>
      <c r="L69" s="2" t="s">
        <v>102</v>
      </c>
      <c r="M69" s="2" t="s">
        <v>17</v>
      </c>
      <c r="N69" s="2" t="s">
        <v>17</v>
      </c>
    </row>
    <row r="70" spans="1:14">
      <c r="A70" s="3" t="s">
        <v>14</v>
      </c>
      <c r="B70" s="3" t="s">
        <v>15</v>
      </c>
      <c r="C70" s="5">
        <v>518</v>
      </c>
      <c r="D70" s="5">
        <v>518</v>
      </c>
      <c r="E70" s="7">
        <v>1038481943</v>
      </c>
      <c r="F70" s="9">
        <v>44375.3421759259</v>
      </c>
      <c r="G70" s="3" t="s">
        <v>16</v>
      </c>
      <c r="H70" s="7">
        <v>674</v>
      </c>
      <c r="I70" s="3" t="s">
        <v>17</v>
      </c>
      <c r="J70" s="3" t="s">
        <v>103</v>
      </c>
      <c r="K70" s="3" t="s">
        <v>19</v>
      </c>
      <c r="L70" s="3" t="s">
        <v>104</v>
      </c>
      <c r="M70" s="3" t="s">
        <v>17</v>
      </c>
      <c r="N70" s="3" t="s">
        <v>17</v>
      </c>
    </row>
    <row r="71" spans="1:14">
      <c r="A71" s="2" t="s">
        <v>14</v>
      </c>
      <c r="B71" s="2" t="s">
        <v>15</v>
      </c>
      <c r="C71" s="23">
        <v>57040</v>
      </c>
      <c r="D71" s="4">
        <v>57040</v>
      </c>
      <c r="E71" s="6">
        <v>1039078957</v>
      </c>
      <c r="F71" s="8">
        <v>44375.6090625</v>
      </c>
      <c r="G71" s="2" t="s">
        <v>16</v>
      </c>
      <c r="H71" s="6">
        <v>675</v>
      </c>
      <c r="I71" s="2" t="s">
        <v>17</v>
      </c>
      <c r="J71" s="2" t="s">
        <v>105</v>
      </c>
      <c r="K71" s="2" t="s">
        <v>19</v>
      </c>
      <c r="L71" s="2" t="s">
        <v>106</v>
      </c>
      <c r="M71" s="2" t="s">
        <v>17</v>
      </c>
      <c r="N71" s="2" t="s">
        <v>17</v>
      </c>
    </row>
    <row r="72" spans="1:14">
      <c r="A72" s="3" t="s">
        <v>14</v>
      </c>
      <c r="B72" s="3" t="s">
        <v>15</v>
      </c>
      <c r="C72" s="5">
        <v>78000</v>
      </c>
      <c r="D72" s="5">
        <v>78000</v>
      </c>
      <c r="E72" s="7">
        <v>1039890917</v>
      </c>
      <c r="F72" s="9">
        <v>44376.382511574098</v>
      </c>
      <c r="G72" s="3" t="s">
        <v>16</v>
      </c>
      <c r="H72" s="7">
        <v>677</v>
      </c>
      <c r="I72" s="3" t="s">
        <v>17</v>
      </c>
      <c r="J72" s="3" t="s">
        <v>107</v>
      </c>
      <c r="K72" s="3" t="s">
        <v>19</v>
      </c>
      <c r="L72" s="3" t="s">
        <v>108</v>
      </c>
      <c r="M72" s="3" t="s">
        <v>17</v>
      </c>
      <c r="N72" s="3" t="s">
        <v>17</v>
      </c>
    </row>
    <row r="73" spans="1:14">
      <c r="A73" s="2" t="s">
        <v>14</v>
      </c>
      <c r="B73" s="2" t="s">
        <v>15</v>
      </c>
      <c r="C73" s="4">
        <v>8952</v>
      </c>
      <c r="D73" s="4">
        <v>8952</v>
      </c>
      <c r="E73" s="6">
        <v>1040083688</v>
      </c>
      <c r="F73" s="8">
        <v>44376.464293981502</v>
      </c>
      <c r="G73" s="2" t="s">
        <v>16</v>
      </c>
      <c r="H73" s="6">
        <v>679</v>
      </c>
      <c r="I73" s="2" t="s">
        <v>17</v>
      </c>
      <c r="J73" s="2" t="s">
        <v>109</v>
      </c>
      <c r="K73" s="2" t="s">
        <v>19</v>
      </c>
      <c r="L73" s="2" t="s">
        <v>110</v>
      </c>
      <c r="M73" s="2" t="s">
        <v>17</v>
      </c>
      <c r="N73" s="2" t="s">
        <v>17</v>
      </c>
    </row>
    <row r="74" spans="1:14">
      <c r="A74" s="3" t="s">
        <v>14</v>
      </c>
      <c r="B74" s="3" t="s">
        <v>15</v>
      </c>
      <c r="C74" s="5">
        <v>178557</v>
      </c>
      <c r="D74" s="5">
        <v>178557</v>
      </c>
      <c r="E74" s="7">
        <v>1040106927</v>
      </c>
      <c r="F74" s="9">
        <v>44376.473263888904</v>
      </c>
      <c r="G74" s="3" t="s">
        <v>16</v>
      </c>
      <c r="H74" s="7">
        <v>680</v>
      </c>
      <c r="I74" s="3" t="s">
        <v>17</v>
      </c>
      <c r="J74" s="3" t="s">
        <v>111</v>
      </c>
      <c r="K74" s="3" t="s">
        <v>19</v>
      </c>
      <c r="L74" s="3" t="s">
        <v>112</v>
      </c>
      <c r="M74" s="3" t="s">
        <v>17</v>
      </c>
      <c r="N74" s="3" t="s">
        <v>17</v>
      </c>
    </row>
    <row r="75" spans="1:14">
      <c r="A75" s="2" t="s">
        <v>14</v>
      </c>
      <c r="B75" s="2" t="s">
        <v>15</v>
      </c>
      <c r="C75" s="23">
        <v>45684</v>
      </c>
      <c r="D75" s="4">
        <v>45684</v>
      </c>
      <c r="E75" s="6">
        <v>1040445883</v>
      </c>
      <c r="F75" s="8">
        <v>44376.627847222197</v>
      </c>
      <c r="G75" s="2" t="s">
        <v>16</v>
      </c>
      <c r="H75" s="6">
        <v>682</v>
      </c>
      <c r="I75" s="2" t="s">
        <v>17</v>
      </c>
      <c r="J75" s="2" t="s">
        <v>113</v>
      </c>
      <c r="K75" s="2" t="s">
        <v>19</v>
      </c>
      <c r="L75" s="2" t="s">
        <v>114</v>
      </c>
      <c r="M75" s="2" t="s">
        <v>17</v>
      </c>
      <c r="N75" s="2" t="s">
        <v>17</v>
      </c>
    </row>
    <row r="76" spans="1:14">
      <c r="A76" s="3" t="s">
        <v>14</v>
      </c>
      <c r="B76" s="3" t="s">
        <v>15</v>
      </c>
      <c r="C76" s="5">
        <v>10000</v>
      </c>
      <c r="D76" s="5">
        <v>10000</v>
      </c>
      <c r="E76" s="7">
        <v>1041189994</v>
      </c>
      <c r="F76" s="9">
        <v>44377.328055555598</v>
      </c>
      <c r="G76" s="3" t="s">
        <v>16</v>
      </c>
      <c r="H76" s="7">
        <v>683</v>
      </c>
      <c r="I76" s="3" t="s">
        <v>17</v>
      </c>
      <c r="J76" s="3" t="s">
        <v>115</v>
      </c>
      <c r="K76" s="3" t="s">
        <v>19</v>
      </c>
      <c r="L76" s="3" t="s">
        <v>116</v>
      </c>
      <c r="M76" s="3" t="s">
        <v>17</v>
      </c>
      <c r="N76" s="3" t="s">
        <v>17</v>
      </c>
    </row>
    <row r="77" spans="1:14">
      <c r="A77" s="2" t="s">
        <v>14</v>
      </c>
      <c r="B77" s="2" t="s">
        <v>15</v>
      </c>
      <c r="C77" s="4">
        <v>1918792</v>
      </c>
      <c r="D77" s="4">
        <v>1918792</v>
      </c>
      <c r="E77" s="6">
        <v>1041409390</v>
      </c>
      <c r="F77" s="8">
        <v>44377.422939814802</v>
      </c>
      <c r="G77" s="2" t="s">
        <v>16</v>
      </c>
      <c r="H77" s="6">
        <v>684</v>
      </c>
      <c r="I77" s="2" t="s">
        <v>17</v>
      </c>
      <c r="J77" s="2" t="s">
        <v>117</v>
      </c>
      <c r="K77" s="2" t="s">
        <v>19</v>
      </c>
      <c r="L77" s="2" t="s">
        <v>118</v>
      </c>
      <c r="M77" s="2" t="s">
        <v>17</v>
      </c>
      <c r="N77" s="2" t="s">
        <v>17</v>
      </c>
    </row>
    <row r="78" spans="1:14">
      <c r="A78" s="3" t="s">
        <v>14</v>
      </c>
      <c r="B78" s="3" t="s">
        <v>15</v>
      </c>
      <c r="C78" s="23">
        <v>43289</v>
      </c>
      <c r="D78" s="5">
        <v>43289</v>
      </c>
      <c r="E78" s="7">
        <v>1041673066</v>
      </c>
      <c r="F78" s="9">
        <v>44377.506874999999</v>
      </c>
      <c r="G78" s="3" t="s">
        <v>16</v>
      </c>
      <c r="H78" s="7">
        <v>686</v>
      </c>
      <c r="I78" s="3" t="s">
        <v>17</v>
      </c>
      <c r="J78" s="3" t="s">
        <v>119</v>
      </c>
      <c r="K78" s="24">
        <v>227</v>
      </c>
      <c r="L78" s="3" t="s">
        <v>120</v>
      </c>
      <c r="M78" s="3" t="s">
        <v>17</v>
      </c>
      <c r="N78" s="3" t="s">
        <v>17</v>
      </c>
    </row>
    <row r="79" spans="1:14">
      <c r="A79" s="2" t="s">
        <v>14</v>
      </c>
      <c r="B79" s="2" t="s">
        <v>15</v>
      </c>
      <c r="C79" s="4">
        <v>3529</v>
      </c>
      <c r="D79" s="4">
        <v>3529</v>
      </c>
      <c r="E79" s="6">
        <v>1044067280</v>
      </c>
      <c r="F79" s="8">
        <v>44378.620925925898</v>
      </c>
      <c r="G79" s="2" t="s">
        <v>16</v>
      </c>
      <c r="H79" s="6">
        <v>691</v>
      </c>
      <c r="I79" s="2" t="s">
        <v>17</v>
      </c>
      <c r="J79" s="2" t="s">
        <v>121</v>
      </c>
      <c r="K79" s="2" t="s">
        <v>19</v>
      </c>
      <c r="L79" s="2" t="s">
        <v>122</v>
      </c>
      <c r="M79" s="2" t="s">
        <v>17</v>
      </c>
      <c r="N79" s="2" t="s">
        <v>17</v>
      </c>
    </row>
    <row r="80" spans="1:14">
      <c r="A80" s="3" t="s">
        <v>14</v>
      </c>
      <c r="B80" s="3" t="s">
        <v>15</v>
      </c>
      <c r="C80" s="5">
        <v>3529</v>
      </c>
      <c r="D80" s="5">
        <v>3529</v>
      </c>
      <c r="E80" s="7">
        <v>1044083290</v>
      </c>
      <c r="F80" s="9">
        <v>44378.625625000001</v>
      </c>
      <c r="G80" s="3" t="s">
        <v>16</v>
      </c>
      <c r="H80" s="7">
        <v>692</v>
      </c>
      <c r="I80" s="3" t="s">
        <v>17</v>
      </c>
      <c r="J80" s="3" t="s">
        <v>123</v>
      </c>
      <c r="K80" s="3" t="s">
        <v>19</v>
      </c>
      <c r="L80" s="3" t="s">
        <v>124</v>
      </c>
      <c r="M80" s="3" t="s">
        <v>17</v>
      </c>
      <c r="N80" s="3" t="s">
        <v>17</v>
      </c>
    </row>
    <row r="81" spans="1:14">
      <c r="A81" s="2" t="s">
        <v>14</v>
      </c>
      <c r="B81" s="2" t="s">
        <v>15</v>
      </c>
      <c r="C81" s="23">
        <v>10000</v>
      </c>
      <c r="D81" s="4">
        <v>10000</v>
      </c>
      <c r="E81" s="6">
        <v>1044167346</v>
      </c>
      <c r="F81" s="8">
        <v>44378.651006944398</v>
      </c>
      <c r="G81" s="2" t="s">
        <v>16</v>
      </c>
      <c r="H81" s="6">
        <v>695</v>
      </c>
      <c r="I81" s="2" t="s">
        <v>17</v>
      </c>
      <c r="J81" s="2" t="s">
        <v>125</v>
      </c>
      <c r="K81" s="2" t="s">
        <v>19</v>
      </c>
      <c r="L81" s="2" t="s">
        <v>126</v>
      </c>
      <c r="M81" s="2" t="s">
        <v>17</v>
      </c>
      <c r="N81" s="2" t="s">
        <v>17</v>
      </c>
    </row>
    <row r="82" spans="1:14">
      <c r="A82" s="3" t="s">
        <v>14</v>
      </c>
      <c r="B82" s="3" t="s">
        <v>15</v>
      </c>
      <c r="C82" s="5">
        <v>35000</v>
      </c>
      <c r="D82" s="5">
        <v>35000</v>
      </c>
      <c r="E82" s="7">
        <v>1045059914</v>
      </c>
      <c r="F82" s="9">
        <v>44379.351076388899</v>
      </c>
      <c r="G82" s="3" t="s">
        <v>16</v>
      </c>
      <c r="H82" s="7">
        <v>696</v>
      </c>
      <c r="I82" s="3" t="s">
        <v>17</v>
      </c>
      <c r="J82" s="3" t="s">
        <v>127</v>
      </c>
      <c r="K82" s="3" t="s">
        <v>19</v>
      </c>
      <c r="L82" s="3" t="s">
        <v>128</v>
      </c>
      <c r="M82" s="3" t="s">
        <v>17</v>
      </c>
      <c r="N82" s="3" t="s">
        <v>17</v>
      </c>
    </row>
    <row r="83" spans="1:14">
      <c r="A83" s="2" t="s">
        <v>14</v>
      </c>
      <c r="B83" s="2" t="s">
        <v>15</v>
      </c>
      <c r="C83" s="4">
        <v>695242</v>
      </c>
      <c r="D83" s="4">
        <v>695242</v>
      </c>
      <c r="E83" s="6">
        <v>1045353601</v>
      </c>
      <c r="F83" s="8">
        <v>44379.4518634259</v>
      </c>
      <c r="G83" s="2" t="s">
        <v>16</v>
      </c>
      <c r="H83" s="6">
        <v>697</v>
      </c>
      <c r="I83" s="2" t="s">
        <v>17</v>
      </c>
      <c r="J83" s="2" t="s">
        <v>129</v>
      </c>
      <c r="K83" s="2" t="s">
        <v>19</v>
      </c>
      <c r="L83" s="2" t="s">
        <v>130</v>
      </c>
      <c r="M83" s="2" t="s">
        <v>17</v>
      </c>
      <c r="N83" s="2" t="s">
        <v>17</v>
      </c>
    </row>
    <row r="84" spans="1:14">
      <c r="A84" s="3" t="s">
        <v>14</v>
      </c>
      <c r="B84" s="3" t="s">
        <v>15</v>
      </c>
      <c r="C84" s="23">
        <v>472</v>
      </c>
      <c r="D84" s="5">
        <v>472</v>
      </c>
      <c r="E84" s="7">
        <v>1045842473</v>
      </c>
      <c r="F84" s="9">
        <v>44379.621527777803</v>
      </c>
      <c r="G84" s="3" t="s">
        <v>16</v>
      </c>
      <c r="H84" s="7">
        <v>698</v>
      </c>
      <c r="I84" s="3" t="s">
        <v>17</v>
      </c>
      <c r="J84" s="3" t="s">
        <v>131</v>
      </c>
      <c r="K84" s="3" t="s">
        <v>19</v>
      </c>
      <c r="L84" s="3" t="s">
        <v>130</v>
      </c>
      <c r="M84" s="3" t="s">
        <v>17</v>
      </c>
      <c r="N84" s="3" t="s">
        <v>17</v>
      </c>
    </row>
    <row r="85" spans="1:14">
      <c r="B85" s="17" t="s">
        <v>49</v>
      </c>
      <c r="C85" s="20">
        <f>SUM(C69:C84)</f>
        <v>3122707</v>
      </c>
    </row>
    <row r="86" spans="1:14">
      <c r="B86" s="18" t="s">
        <v>50</v>
      </c>
      <c r="C86" s="15">
        <f>+C68</f>
        <v>839003</v>
      </c>
    </row>
    <row r="87" spans="1:14">
      <c r="B87" s="17" t="s">
        <v>51</v>
      </c>
      <c r="C87" s="21">
        <v>3230996</v>
      </c>
    </row>
    <row r="88" spans="1:14">
      <c r="B88" s="19" t="s">
        <v>48</v>
      </c>
      <c r="C88" s="15">
        <f>+C85+C86-C87</f>
        <v>730714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7" workbookViewId="0">
      <selection activeCell="G17" sqref="G17"/>
    </sheetView>
  </sheetViews>
  <sheetFormatPr baseColWidth="10" defaultRowHeight="15"/>
  <cols>
    <col min="2" max="2" width="13.140625" style="21" bestFit="1" customWidth="1"/>
    <col min="5" max="5" width="11.42578125" style="25"/>
    <col min="6" max="6" width="13.140625" style="21" bestFit="1" customWidth="1"/>
  </cols>
  <sheetData>
    <row r="1" spans="1:7">
      <c r="A1">
        <v>21</v>
      </c>
      <c r="B1" s="21">
        <v>88676</v>
      </c>
      <c r="E1" s="25">
        <v>28</v>
      </c>
      <c r="F1" s="21">
        <v>34103</v>
      </c>
    </row>
    <row r="2" spans="1:7">
      <c r="B2" s="21">
        <v>2256000</v>
      </c>
      <c r="F2" s="21">
        <v>518</v>
      </c>
    </row>
    <row r="3" spans="1:7">
      <c r="B3" s="22">
        <f>SUM(B1:B2)</f>
        <v>2344676</v>
      </c>
      <c r="C3">
        <v>2</v>
      </c>
      <c r="F3" s="21">
        <v>57040</v>
      </c>
    </row>
    <row r="4" spans="1:7">
      <c r="F4" s="22">
        <f>SUM(F1:F3)</f>
        <v>91661</v>
      </c>
      <c r="G4">
        <v>3</v>
      </c>
    </row>
    <row r="5" spans="1:7">
      <c r="A5">
        <v>22</v>
      </c>
    </row>
    <row r="6" spans="1:7">
      <c r="A6">
        <v>23</v>
      </c>
      <c r="B6" s="21">
        <v>34237</v>
      </c>
      <c r="E6" s="25">
        <v>29</v>
      </c>
      <c r="F6" s="21">
        <v>78000</v>
      </c>
    </row>
    <row r="7" spans="1:7">
      <c r="B7" s="21">
        <v>117425</v>
      </c>
      <c r="F7" s="21">
        <v>187509</v>
      </c>
    </row>
    <row r="8" spans="1:7">
      <c r="B8" s="21">
        <v>87945.32</v>
      </c>
      <c r="F8" s="21">
        <v>45684</v>
      </c>
    </row>
    <row r="9" spans="1:7">
      <c r="B9" s="22">
        <f>SUM(B6:B8)</f>
        <v>239607.32</v>
      </c>
      <c r="C9">
        <v>4</v>
      </c>
      <c r="F9" s="22">
        <f>SUM(F6:F8)</f>
        <v>311193</v>
      </c>
      <c r="G9">
        <v>4</v>
      </c>
    </row>
    <row r="11" spans="1:7">
      <c r="A11">
        <v>24</v>
      </c>
      <c r="B11" s="21">
        <v>278844</v>
      </c>
      <c r="E11" s="25">
        <v>30</v>
      </c>
      <c r="F11" s="21">
        <v>1928792</v>
      </c>
    </row>
    <row r="12" spans="1:7">
      <c r="B12" s="21">
        <v>373574</v>
      </c>
      <c r="F12" s="21">
        <v>43289</v>
      </c>
    </row>
    <row r="13" spans="1:7">
      <c r="B13" s="22">
        <f>SUM(B11:B12)</f>
        <v>652418</v>
      </c>
      <c r="C13">
        <v>2</v>
      </c>
      <c r="F13" s="22">
        <f>SUM(F11:F12)</f>
        <v>1972081</v>
      </c>
      <c r="G13">
        <v>3</v>
      </c>
    </row>
    <row r="15" spans="1:7">
      <c r="A15">
        <v>25</v>
      </c>
      <c r="B15" s="21">
        <v>188055</v>
      </c>
      <c r="E15" s="25">
        <v>1</v>
      </c>
      <c r="F15" s="21">
        <v>7058</v>
      </c>
    </row>
    <row r="16" spans="1:7">
      <c r="B16" s="21">
        <v>559878</v>
      </c>
      <c r="F16" s="21">
        <v>10000</v>
      </c>
    </row>
    <row r="17" spans="2:7">
      <c r="B17" s="21">
        <v>91070</v>
      </c>
      <c r="F17" s="22">
        <f>SUM(F15:F16)</f>
        <v>17058</v>
      </c>
      <c r="G17">
        <v>3</v>
      </c>
    </row>
    <row r="18" spans="2:7">
      <c r="B18" s="22">
        <f>SUM(B15:B17)</f>
        <v>839003</v>
      </c>
      <c r="C18">
        <v>4</v>
      </c>
    </row>
    <row r="19" spans="2:7">
      <c r="C19">
        <f>+C3+C9+C13+C18</f>
        <v>12</v>
      </c>
      <c r="E19" s="25">
        <v>2</v>
      </c>
      <c r="F19" s="21">
        <v>35000</v>
      </c>
    </row>
    <row r="20" spans="2:7">
      <c r="F20" s="21">
        <v>695242</v>
      </c>
    </row>
    <row r="21" spans="2:7">
      <c r="F21" s="21">
        <v>472</v>
      </c>
    </row>
    <row r="22" spans="2:7">
      <c r="F22" s="22">
        <f>SUM(F19:F21)</f>
        <v>730714</v>
      </c>
      <c r="G22">
        <v>3</v>
      </c>
    </row>
    <row r="23" spans="2:7">
      <c r="G23">
        <f>SUM(G4:G22)</f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2021-06-08T13:40:37Z</dcterms:created>
  <dcterms:modified xsi:type="dcterms:W3CDTF">2022-01-24T17:26:23Z</dcterms:modified>
</cp:coreProperties>
</file>