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Hoj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1" i="1" l="1"/>
  <c r="C24" i="1" l="1"/>
  <c r="C14" i="1" l="1"/>
  <c r="C5" i="1" l="1"/>
  <c r="C6" i="1"/>
  <c r="C8" i="1" s="1"/>
  <c r="C15" i="1" s="1"/>
  <c r="C17" i="1" s="1"/>
  <c r="C25" i="1" s="1"/>
  <c r="C27" i="1" s="1"/>
  <c r="C42" i="1" s="1"/>
  <c r="C44" i="1" s="1"/>
  <c r="C52" i="1" s="1"/>
  <c r="C54" i="1" s="1"/>
</calcChain>
</file>

<file path=xl/sharedStrings.xml><?xml version="1.0" encoding="utf-8"?>
<sst xmlns="http://schemas.openxmlformats.org/spreadsheetml/2006/main" count="326" uniqueCount="75">
  <si>
    <t/>
  </si>
  <si>
    <t>INSTITUTO NACIONAL DE VIAS INVIAS</t>
  </si>
  <si>
    <t>227</t>
  </si>
  <si>
    <t>PAGO INTSS MORA CONTRIBUCION</t>
  </si>
  <si>
    <t>Aprobada</t>
  </si>
  <si>
    <t>Paga</t>
  </si>
  <si>
    <t>PSE</t>
  </si>
  <si>
    <t>EMPRESA PÚBLICA DE ALCANTARILLADO DE SANTANDER</t>
  </si>
  <si>
    <t>Estampilla_Pro universidad del mes de Febrero del 2021</t>
  </si>
  <si>
    <t>FISCALIA GENERAL DE LA NACION</t>
  </si>
  <si>
    <t>PAGO ESTAMPILLA PRO UNIVER NACIO CN 0099 Y CN 0192 EXPERTOS INGENIEROS S.A.S</t>
  </si>
  <si>
    <t>FONDO ESPECIAL PARA LA ADMINISTRACION DE BINES DE LA FGN</t>
  </si>
  <si>
    <t xml:space="preserve">PAGO ESTAMPILLA CN 0063 TERMO SOLUCIONES S.A.S </t>
  </si>
  <si>
    <t>FONDO ESPECILA PARA LA ADMINISTRACION DE BIENES DE LA FGN</t>
  </si>
  <si>
    <t>CN 0032 JUAN DE JESUS GUERRERO</t>
  </si>
  <si>
    <t>TTL</t>
  </si>
  <si>
    <t>DB</t>
  </si>
  <si>
    <t>SA</t>
  </si>
  <si>
    <t>SB</t>
  </si>
  <si>
    <t>Superintendencia de Servicios Publicos</t>
  </si>
  <si>
    <t>Estampilla Pro Unal 2018 CTO 840-030-2018 Superservicios</t>
  </si>
  <si>
    <t>FONDO ROTATORIO DEL MINISTERIO DE RELACIONES EXTERIORES</t>
  </si>
  <si>
    <t>VALORES PENDIENTES DE TRASLADAR CONTRATOS 2018</t>
  </si>
  <si>
    <t>SERVICIO GEOLÓGICO COLOMBAINO</t>
  </si>
  <si>
    <t>interese innovatek</t>
  </si>
  <si>
    <t>SERVICIO GEOLÓGICO COLOMBIANO</t>
  </si>
  <si>
    <t>Intereses cto 005-2020</t>
  </si>
  <si>
    <t>Reintegro Viaticos Vigencia Actual Gastos de Funcionamiento</t>
  </si>
  <si>
    <t>287</t>
  </si>
  <si>
    <t>JAVIER ENRIQUE GARCIA TROCHEZ</t>
  </si>
  <si>
    <t>Intereses por mora en contribución estampillas</t>
  </si>
  <si>
    <t>359</t>
  </si>
  <si>
    <t>DIRECCION NACIONAL DE DERECHO DE AUTOR</t>
  </si>
  <si>
    <t>CONTRATO 16000463-H3-2016 MANT ASCENSOR TORRE CONTROL NEIVA</t>
  </si>
  <si>
    <t>899999059-3</t>
  </si>
  <si>
    <t>CONTRATO 16000463-H3-2016 MANTENIMIENTO  ASCENSOR TORRE CONTROL NEIVA</t>
  </si>
  <si>
    <t>SOBRTASA AL ACPM</t>
  </si>
  <si>
    <t>000</t>
  </si>
  <si>
    <t>ZAPATA Y VELASQUEZ SAS</t>
  </si>
  <si>
    <t>Imto Estampilla Ctto 14-2020</t>
  </si>
  <si>
    <t>CONSEJO PROFESIONAL NACIONAL DE ARQUITECTURA Y SUS PROFESIONES AUXILIARES</t>
  </si>
  <si>
    <t>Estampilla 2016</t>
  </si>
  <si>
    <t>Guillermo Marulanda</t>
  </si>
  <si>
    <t>Nancy Ayala</t>
  </si>
  <si>
    <t>Candido Carrero</t>
  </si>
  <si>
    <t>scala ascensores sa</t>
  </si>
  <si>
    <t>servicios tecnicos eingenieria</t>
  </si>
  <si>
    <t>Sandro Antonio Urquijo</t>
  </si>
  <si>
    <t>DTN Recaudo Estampilla Pro-Universidades Estatales Ley 1697 de 2013 / Fondo Naci</t>
  </si>
  <si>
    <t>Caja Promotora de Vivienda Militar y de Policia</t>
  </si>
  <si>
    <t>PAGO ESTAMPILLA PROUNIVERSIDAD NACIONAL</t>
  </si>
  <si>
    <t>SERVICIOS POSTALES NACIONALES</t>
  </si>
  <si>
    <t>PAGO RETENCION ESTAMPILLA CARTA ACEPTACION No.029/2017 CONTRATISTA NIT.900816809</t>
  </si>
  <si>
    <t>LUIS A. ZAMBRANO BAGAROZZA</t>
  </si>
  <si>
    <t>JAIME VANEGAS PEÑALOZA DTN MINHACIENDA Y CREDITO PUBLICO ESTAMPILLA</t>
  </si>
  <si>
    <t>227 MINISTERIO EDUCACIÓN NACIONAL</t>
  </si>
  <si>
    <t>Corporación Autónoma Regional Para la Defensa de l</t>
  </si>
  <si>
    <t>Abono recaudo estampillas pro universidades - Contrato 75-6-10024-17 MECUC</t>
  </si>
  <si>
    <t>CONARQOR S.A.S.</t>
  </si>
  <si>
    <t xml:space="preserve">RECAUDO ESTAMPILLAS PRO UNIVERSIDADES </t>
  </si>
  <si>
    <t>SENA DIRECCION GENERAL</t>
  </si>
  <si>
    <t>ABONO RECAUDO ESTAMPILLA PRO UNIVERSIDADES - CONTRATO 75-6-10024-17</t>
  </si>
  <si>
    <t>estampilla prouniversidad</t>
  </si>
  <si>
    <t>TECNOBOBINADOS SAS</t>
  </si>
  <si>
    <t>DTN Recaudo Estampilla ProUniversidades Estatales Decreto 10502014</t>
  </si>
  <si>
    <t>EPMSC PUERTO TEJADA CAUCA</t>
  </si>
  <si>
    <t>PAGO IMPUESTO CTO 012-052-2017 SIKAMAR</t>
  </si>
  <si>
    <t>AGENCIA LOGISTICA DE LAS FUERZAS MILITARES</t>
  </si>
  <si>
    <t xml:space="preserve">Recaudo Estampillas Pro-Universidades Estatales Decreto 1050-2014 Ministerio de </t>
  </si>
  <si>
    <t>REGIONAL DE ASEGURAMIENTO EN SALUD N3</t>
  </si>
  <si>
    <t>Recaudo estampillas pro-universidades</t>
  </si>
  <si>
    <t>Regional de aseguramiento en salud Risaralda</t>
  </si>
  <si>
    <t>RECAUDO ESTAMPILLAS PRO-UNIVERSIDADES</t>
  </si>
  <si>
    <t xml:space="preserve">227 </t>
  </si>
  <si>
    <t>REGIONAL DE ASEGURAMIENTO EN SALUD N.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</si>
</sst>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0"/>
    <numFmt numFmtId="165" formatCode="dd/mm/yyyy\ hh:mm:ss"/>
    <numFmt numFmtId="166" formatCode="###,###,###,##0.00"/>
    <numFmt numFmtId="167" formatCode="_-&quot;$&quot;\ * #,##0.00_-;\-&quot;$&quot;\ * #,##0.00_-;_-&quot;$&quot;\ * &quot;-&quot;_-;_-@_-"/>
  </numFmts>
  <fonts count="5">
    <font>
      <sz val="11"/>
      <name val="Calibri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NumberFormat="1" applyFont="1"/>
    <xf numFmtId="0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42" fontId="0" fillId="0" borderId="0" xfId="0" applyNumberFormat="1" applyFont="1"/>
    <xf numFmtId="0" fontId="2" fillId="0" borderId="2" xfId="0" applyNumberFormat="1" applyFont="1" applyFill="1" applyBorder="1"/>
    <xf numFmtId="43" fontId="0" fillId="0" borderId="0" xfId="1" applyFont="1"/>
    <xf numFmtId="0" fontId="2" fillId="2" borderId="2" xfId="0" applyNumberFormat="1" applyFont="1" applyFill="1" applyBorder="1"/>
    <xf numFmtId="166" fontId="0" fillId="0" borderId="0" xfId="0" applyNumberFormat="1" applyFont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39" fontId="4" fillId="3" borderId="3" xfId="1" applyNumberFormat="1" applyFont="1" applyFill="1" applyBorder="1"/>
    <xf numFmtId="0" fontId="1" fillId="4" borderId="1" xfId="0" applyNumberFormat="1" applyFont="1" applyFill="1" applyBorder="1"/>
    <xf numFmtId="166" fontId="1" fillId="4" borderId="1" xfId="0" applyNumberFormat="1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/>
    <xf numFmtId="0" fontId="0" fillId="4" borderId="0" xfId="0" applyNumberFormat="1" applyFont="1" applyFill="1"/>
    <xf numFmtId="167" fontId="0" fillId="0" borderId="0" xfId="0" applyNumberFormat="1" applyFont="1"/>
    <xf numFmtId="0" fontId="1" fillId="5" borderId="1" xfId="0" applyNumberFormat="1" applyFont="1" applyFill="1" applyBorder="1"/>
    <xf numFmtId="166" fontId="1" fillId="5" borderId="1" xfId="0" applyNumberFormat="1" applyFont="1" applyFill="1" applyBorder="1"/>
    <xf numFmtId="164" fontId="1" fillId="5" borderId="1" xfId="0" applyNumberFormat="1" applyFont="1" applyFill="1" applyBorder="1"/>
    <xf numFmtId="165" fontId="1" fillId="5" borderId="1" xfId="0" applyNumberFormat="1" applyFont="1" applyFill="1" applyBorder="1"/>
    <xf numFmtId="0" fontId="0" fillId="5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700011368%20DTN%20-%20RECAUDO%20ESTAMPILLAS%20PRO%20UNIVERSIDADES%20DEL%2030%20DE%20ENERO%20AL%2005%20D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  <sheetName val="Hoja1"/>
      <sheetName val="Hoja2"/>
    </sheetNames>
    <sheetDataSet>
      <sheetData sheetId="0">
        <row r="43">
          <cell r="C43">
            <v>596627.4299999997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O1" activeCellId="1" sqref="K1:K1048576 O1:P1048576"/>
    </sheetView>
  </sheetViews>
  <sheetFormatPr baseColWidth="10" defaultRowHeight="15"/>
  <cols>
    <col min="1" max="2" width="11.42578125" style="1"/>
    <col min="3" max="3" width="16.7109375" style="1" bestFit="1" customWidth="1"/>
    <col min="4" max="4" width="13.7109375" style="1" bestFit="1" customWidth="1"/>
    <col min="5" max="5" width="11.42578125" style="1"/>
    <col min="6" max="6" width="18" style="1" bestFit="1" customWidth="1"/>
    <col min="7" max="9" width="11.42578125" style="1"/>
    <col min="10" max="10" width="23.85546875" style="1" customWidth="1"/>
    <col min="11" max="11" width="12.7109375" style="1" customWidth="1"/>
    <col min="12" max="16384" width="11.42578125" style="1"/>
  </cols>
  <sheetData>
    <row r="1" spans="1:14">
      <c r="A1" s="19" t="s">
        <v>6</v>
      </c>
      <c r="B1" s="19" t="s">
        <v>5</v>
      </c>
      <c r="C1" s="22">
        <v>30204</v>
      </c>
      <c r="D1" s="22">
        <v>30204</v>
      </c>
      <c r="E1" s="20">
        <v>910717934</v>
      </c>
      <c r="F1" s="21">
        <v>44257.698194444398</v>
      </c>
      <c r="G1" s="19" t="s">
        <v>4</v>
      </c>
      <c r="H1" s="20">
        <v>509</v>
      </c>
      <c r="I1" s="19" t="s">
        <v>0</v>
      </c>
      <c r="J1" s="19" t="s">
        <v>26</v>
      </c>
      <c r="K1" s="19" t="s">
        <v>2</v>
      </c>
      <c r="L1" s="19" t="s">
        <v>25</v>
      </c>
      <c r="M1" s="19" t="s">
        <v>0</v>
      </c>
      <c r="N1" s="19" t="s">
        <v>0</v>
      </c>
    </row>
    <row r="2" spans="1:14">
      <c r="A2" s="15" t="s">
        <v>6</v>
      </c>
      <c r="B2" s="15" t="s">
        <v>5</v>
      </c>
      <c r="C2" s="18">
        <v>11992</v>
      </c>
      <c r="D2" s="18">
        <v>11992</v>
      </c>
      <c r="E2" s="16">
        <v>911463114</v>
      </c>
      <c r="F2" s="17">
        <v>44258.415567129603</v>
      </c>
      <c r="G2" s="15" t="s">
        <v>4</v>
      </c>
      <c r="H2" s="16">
        <v>510</v>
      </c>
      <c r="I2" s="15" t="s">
        <v>0</v>
      </c>
      <c r="J2" s="15" t="s">
        <v>24</v>
      </c>
      <c r="K2" s="15" t="s">
        <v>2</v>
      </c>
      <c r="L2" s="15" t="s">
        <v>23</v>
      </c>
      <c r="M2" s="15" t="s">
        <v>0</v>
      </c>
      <c r="N2" s="15" t="s">
        <v>0</v>
      </c>
    </row>
    <row r="3" spans="1:14">
      <c r="A3" s="19" t="s">
        <v>6</v>
      </c>
      <c r="B3" s="19" t="s">
        <v>5</v>
      </c>
      <c r="C3" s="22">
        <v>1621745</v>
      </c>
      <c r="D3" s="22">
        <v>1621745</v>
      </c>
      <c r="E3" s="20">
        <v>911674514</v>
      </c>
      <c r="F3" s="21">
        <v>44258.488229166702</v>
      </c>
      <c r="G3" s="19" t="s">
        <v>4</v>
      </c>
      <c r="H3" s="20">
        <v>512</v>
      </c>
      <c r="I3" s="19" t="s">
        <v>0</v>
      </c>
      <c r="J3" s="19" t="s">
        <v>22</v>
      </c>
      <c r="K3" s="19" t="s">
        <v>2</v>
      </c>
      <c r="L3" s="19" t="s">
        <v>21</v>
      </c>
      <c r="M3" s="19" t="s">
        <v>0</v>
      </c>
      <c r="N3" s="19" t="s">
        <v>0</v>
      </c>
    </row>
    <row r="4" spans="1:14">
      <c r="A4" s="15" t="s">
        <v>6</v>
      </c>
      <c r="B4" s="15" t="s">
        <v>5</v>
      </c>
      <c r="C4" s="18">
        <v>11756</v>
      </c>
      <c r="D4" s="18">
        <v>11756</v>
      </c>
      <c r="E4" s="16">
        <v>913110283</v>
      </c>
      <c r="F4" s="17">
        <v>44259.531527777799</v>
      </c>
      <c r="G4" s="15" t="s">
        <v>4</v>
      </c>
      <c r="H4" s="16">
        <v>513</v>
      </c>
      <c r="I4" s="15" t="s">
        <v>0</v>
      </c>
      <c r="J4" s="15" t="s">
        <v>20</v>
      </c>
      <c r="K4" s="15" t="s">
        <v>2</v>
      </c>
      <c r="L4" s="15" t="s">
        <v>19</v>
      </c>
      <c r="M4" s="15" t="s">
        <v>0</v>
      </c>
      <c r="N4" s="15" t="s">
        <v>0</v>
      </c>
    </row>
    <row r="5" spans="1:14">
      <c r="B5" s="13" t="s">
        <v>18</v>
      </c>
      <c r="C5" s="14">
        <f>SUM(C1:C4)</f>
        <v>1675697</v>
      </c>
    </row>
    <row r="6" spans="1:14">
      <c r="B6" s="11" t="s">
        <v>17</v>
      </c>
      <c r="C6" s="10">
        <f>+[1]Facturas!C43</f>
        <v>596627.4299999997</v>
      </c>
    </row>
    <row r="7" spans="1:14">
      <c r="B7" s="13" t="s">
        <v>16</v>
      </c>
      <c r="C7" s="12">
        <v>2272324.4300000002</v>
      </c>
    </row>
    <row r="8" spans="1:14">
      <c r="B8" s="11" t="s">
        <v>15</v>
      </c>
      <c r="C8" s="10">
        <f>+C5+C6-C7</f>
        <v>0</v>
      </c>
    </row>
    <row r="9" spans="1:14">
      <c r="A9" s="2" t="s">
        <v>6</v>
      </c>
      <c r="B9" s="2" t="s">
        <v>5</v>
      </c>
      <c r="C9" s="5">
        <v>326447</v>
      </c>
      <c r="D9" s="5">
        <v>326447</v>
      </c>
      <c r="E9" s="3">
        <v>917098666</v>
      </c>
      <c r="F9" s="4">
        <v>44263.6569212963</v>
      </c>
      <c r="G9" s="2" t="s">
        <v>4</v>
      </c>
      <c r="H9" s="3">
        <v>514</v>
      </c>
      <c r="I9" s="2" t="s">
        <v>0</v>
      </c>
      <c r="J9" s="2" t="s">
        <v>14</v>
      </c>
      <c r="K9" s="2" t="s">
        <v>2</v>
      </c>
      <c r="L9" s="2" t="s">
        <v>13</v>
      </c>
      <c r="M9" s="2" t="s">
        <v>0</v>
      </c>
      <c r="N9" s="2" t="s">
        <v>0</v>
      </c>
    </row>
    <row r="10" spans="1:14">
      <c r="A10" s="6" t="s">
        <v>6</v>
      </c>
      <c r="B10" s="6" t="s">
        <v>5</v>
      </c>
      <c r="C10" s="9">
        <v>541121</v>
      </c>
      <c r="D10" s="9">
        <v>541121</v>
      </c>
      <c r="E10" s="7">
        <v>917110541</v>
      </c>
      <c r="F10" s="8">
        <v>44263.6618171296</v>
      </c>
      <c r="G10" s="6" t="s">
        <v>4</v>
      </c>
      <c r="H10" s="7">
        <v>515</v>
      </c>
      <c r="I10" s="6" t="s">
        <v>0</v>
      </c>
      <c r="J10" s="6" t="s">
        <v>12</v>
      </c>
      <c r="K10" s="6" t="s">
        <v>2</v>
      </c>
      <c r="L10" s="6" t="s">
        <v>11</v>
      </c>
      <c r="M10" s="6" t="s">
        <v>0</v>
      </c>
      <c r="N10" s="6" t="s">
        <v>0</v>
      </c>
    </row>
    <row r="11" spans="1:14">
      <c r="A11" s="2" t="s">
        <v>6</v>
      </c>
      <c r="B11" s="2" t="s">
        <v>5</v>
      </c>
      <c r="C11" s="5">
        <v>227</v>
      </c>
      <c r="D11" s="5">
        <v>227</v>
      </c>
      <c r="E11" s="3">
        <v>917882480</v>
      </c>
      <c r="F11" s="4">
        <v>44264.451041666704</v>
      </c>
      <c r="G11" s="2" t="s">
        <v>4</v>
      </c>
      <c r="H11" s="3">
        <v>516</v>
      </c>
      <c r="I11" s="2" t="s">
        <v>0</v>
      </c>
      <c r="J11" s="2" t="s">
        <v>10</v>
      </c>
      <c r="K11" s="2" t="s">
        <v>2</v>
      </c>
      <c r="L11" s="2" t="s">
        <v>9</v>
      </c>
      <c r="M11" s="2" t="s">
        <v>0</v>
      </c>
      <c r="N11" s="2" t="s">
        <v>0</v>
      </c>
    </row>
    <row r="12" spans="1:14">
      <c r="A12" s="6" t="s">
        <v>6</v>
      </c>
      <c r="B12" s="6" t="s">
        <v>5</v>
      </c>
      <c r="C12" s="9">
        <v>42257998.340000004</v>
      </c>
      <c r="D12" s="9">
        <v>42257998.340000004</v>
      </c>
      <c r="E12" s="7">
        <v>919585525</v>
      </c>
      <c r="F12" s="8">
        <v>44265.678912037001</v>
      </c>
      <c r="G12" s="6" t="s">
        <v>4</v>
      </c>
      <c r="H12" s="7">
        <v>517</v>
      </c>
      <c r="I12" s="6" t="s">
        <v>0</v>
      </c>
      <c r="J12" s="6" t="s">
        <v>8</v>
      </c>
      <c r="K12" s="6" t="s">
        <v>2</v>
      </c>
      <c r="L12" s="6" t="s">
        <v>7</v>
      </c>
      <c r="M12" s="6" t="s">
        <v>0</v>
      </c>
      <c r="N12" s="6" t="s">
        <v>0</v>
      </c>
    </row>
    <row r="13" spans="1:14">
      <c r="A13" s="2" t="s">
        <v>6</v>
      </c>
      <c r="B13" s="2" t="s">
        <v>5</v>
      </c>
      <c r="C13" s="5">
        <v>1559178</v>
      </c>
      <c r="D13" s="5">
        <v>1559178</v>
      </c>
      <c r="E13" s="3">
        <v>920314237</v>
      </c>
      <c r="F13" s="4">
        <v>44266.468321759297</v>
      </c>
      <c r="G13" s="2" t="s">
        <v>4</v>
      </c>
      <c r="H13" s="3">
        <v>518</v>
      </c>
      <c r="I13" s="2" t="s">
        <v>0</v>
      </c>
      <c r="J13" s="2" t="s">
        <v>3</v>
      </c>
      <c r="K13" s="2" t="s">
        <v>2</v>
      </c>
      <c r="L13" s="2" t="s">
        <v>1</v>
      </c>
      <c r="M13" s="2" t="s">
        <v>0</v>
      </c>
      <c r="N13" s="2" t="s">
        <v>0</v>
      </c>
    </row>
    <row r="14" spans="1:14">
      <c r="B14" s="13" t="s">
        <v>18</v>
      </c>
      <c r="C14" s="14">
        <f>SUM(C9:C13)</f>
        <v>44684971.340000004</v>
      </c>
    </row>
    <row r="15" spans="1:14">
      <c r="B15" s="11" t="s">
        <v>17</v>
      </c>
      <c r="C15" s="10">
        <f>C8</f>
        <v>0</v>
      </c>
    </row>
    <row r="16" spans="1:14">
      <c r="B16" s="13" t="s">
        <v>16</v>
      </c>
      <c r="C16" s="1">
        <v>44684971.340000004</v>
      </c>
    </row>
    <row r="17" spans="1:14">
      <c r="B17" s="11" t="s">
        <v>15</v>
      </c>
      <c r="C17" s="10">
        <f>+C14+C15-C16</f>
        <v>0</v>
      </c>
    </row>
    <row r="18" spans="1:14" s="34" customFormat="1">
      <c r="A18" s="30" t="s">
        <v>6</v>
      </c>
      <c r="B18" s="30" t="s">
        <v>5</v>
      </c>
      <c r="C18" s="31">
        <v>823957</v>
      </c>
      <c r="D18" s="31">
        <v>823957</v>
      </c>
      <c r="E18" s="32">
        <v>924823305</v>
      </c>
      <c r="F18" s="33">
        <v>44270.906053240702</v>
      </c>
      <c r="G18" s="30" t="s">
        <v>4</v>
      </c>
      <c r="H18" s="32">
        <v>519</v>
      </c>
      <c r="I18" s="30" t="s">
        <v>0</v>
      </c>
      <c r="J18" s="30" t="s">
        <v>27</v>
      </c>
      <c r="K18" s="30" t="s">
        <v>28</v>
      </c>
      <c r="L18" s="30" t="s">
        <v>29</v>
      </c>
      <c r="M18" s="30" t="s">
        <v>0</v>
      </c>
      <c r="N18" s="30" t="s">
        <v>0</v>
      </c>
    </row>
    <row r="19" spans="1:14">
      <c r="A19" s="6" t="s">
        <v>6</v>
      </c>
      <c r="B19" s="6" t="s">
        <v>5</v>
      </c>
      <c r="C19" s="9">
        <v>2390</v>
      </c>
      <c r="D19" s="9">
        <v>2390</v>
      </c>
      <c r="E19" s="7">
        <v>925604013</v>
      </c>
      <c r="F19" s="8">
        <v>44271.588819444398</v>
      </c>
      <c r="G19" s="6" t="s">
        <v>4</v>
      </c>
      <c r="H19" s="7">
        <v>520</v>
      </c>
      <c r="I19" s="6" t="s">
        <v>0</v>
      </c>
      <c r="J19" s="6" t="s">
        <v>30</v>
      </c>
      <c r="K19" s="6" t="s">
        <v>31</v>
      </c>
      <c r="L19" s="6" t="s">
        <v>32</v>
      </c>
      <c r="M19" s="6" t="s">
        <v>0</v>
      </c>
      <c r="N19" s="6" t="s">
        <v>0</v>
      </c>
    </row>
    <row r="20" spans="1:14">
      <c r="A20" s="2" t="s">
        <v>6</v>
      </c>
      <c r="B20" s="2" t="s">
        <v>5</v>
      </c>
      <c r="C20" s="5">
        <v>55040</v>
      </c>
      <c r="D20" s="5">
        <v>55040</v>
      </c>
      <c r="E20" s="3">
        <v>925770024</v>
      </c>
      <c r="F20" s="4">
        <v>44271.6694907407</v>
      </c>
      <c r="G20" s="2" t="s">
        <v>4</v>
      </c>
      <c r="H20" s="3">
        <v>521</v>
      </c>
      <c r="I20" s="2" t="s">
        <v>0</v>
      </c>
      <c r="J20" s="2" t="s">
        <v>33</v>
      </c>
      <c r="K20" s="2" t="s">
        <v>2</v>
      </c>
      <c r="L20" s="2" t="s">
        <v>34</v>
      </c>
      <c r="M20" s="2" t="s">
        <v>0</v>
      </c>
      <c r="N20" s="2" t="s">
        <v>0</v>
      </c>
    </row>
    <row r="21" spans="1:14">
      <c r="A21" s="6" t="s">
        <v>6</v>
      </c>
      <c r="B21" s="6" t="s">
        <v>5</v>
      </c>
      <c r="C21" s="9">
        <v>55040</v>
      </c>
      <c r="D21" s="9">
        <v>55040</v>
      </c>
      <c r="E21" s="7">
        <v>925832834</v>
      </c>
      <c r="F21" s="8">
        <v>44271.698321759301</v>
      </c>
      <c r="G21" s="6" t="s">
        <v>4</v>
      </c>
      <c r="H21" s="7">
        <v>524</v>
      </c>
      <c r="I21" s="6" t="s">
        <v>0</v>
      </c>
      <c r="J21" s="6" t="s">
        <v>35</v>
      </c>
      <c r="K21" s="6" t="s">
        <v>2</v>
      </c>
      <c r="L21" s="6" t="s">
        <v>34</v>
      </c>
      <c r="M21" s="6" t="s">
        <v>0</v>
      </c>
      <c r="N21" s="6" t="s">
        <v>0</v>
      </c>
    </row>
    <row r="22" spans="1:14" s="28" customFormat="1">
      <c r="A22" s="24" t="s">
        <v>6</v>
      </c>
      <c r="B22" s="24" t="s">
        <v>5</v>
      </c>
      <c r="C22" s="25">
        <v>110441000</v>
      </c>
      <c r="D22" s="25">
        <v>110441000</v>
      </c>
      <c r="E22" s="26">
        <v>927971636</v>
      </c>
      <c r="F22" s="27">
        <v>44273.500231481499</v>
      </c>
      <c r="G22" s="24" t="s">
        <v>4</v>
      </c>
      <c r="H22" s="26">
        <v>525</v>
      </c>
      <c r="I22" s="24" t="s">
        <v>0</v>
      </c>
      <c r="J22" s="24" t="s">
        <v>36</v>
      </c>
      <c r="K22" s="24" t="s">
        <v>37</v>
      </c>
      <c r="L22" s="24" t="s">
        <v>38</v>
      </c>
      <c r="M22" s="24" t="s">
        <v>0</v>
      </c>
      <c r="N22" s="24" t="s">
        <v>0</v>
      </c>
    </row>
    <row r="23" spans="1:14">
      <c r="A23" s="6" t="s">
        <v>6</v>
      </c>
      <c r="B23" s="6" t="s">
        <v>5</v>
      </c>
      <c r="C23" s="9">
        <v>14222.34</v>
      </c>
      <c r="D23" s="9">
        <v>14222.34</v>
      </c>
      <c r="E23" s="7">
        <v>928143534</v>
      </c>
      <c r="F23" s="8">
        <v>44273.596261574101</v>
      </c>
      <c r="G23" s="6" t="s">
        <v>4</v>
      </c>
      <c r="H23" s="7">
        <v>527</v>
      </c>
      <c r="I23" s="6" t="s">
        <v>0</v>
      </c>
      <c r="J23" s="6" t="s">
        <v>39</v>
      </c>
      <c r="K23" s="6" t="s">
        <v>2</v>
      </c>
      <c r="L23" s="6" t="s">
        <v>40</v>
      </c>
      <c r="M23" s="6" t="s">
        <v>0</v>
      </c>
      <c r="N23" s="6" t="s">
        <v>0</v>
      </c>
    </row>
    <row r="24" spans="1:14">
      <c r="B24" s="13" t="s">
        <v>18</v>
      </c>
      <c r="C24" s="14">
        <f>SUM(C18:C23)</f>
        <v>111391649.34</v>
      </c>
    </row>
    <row r="25" spans="1:14">
      <c r="B25" s="11" t="s">
        <v>17</v>
      </c>
      <c r="C25" s="10">
        <f>C17</f>
        <v>0</v>
      </c>
    </row>
    <row r="26" spans="1:14">
      <c r="B26" s="13" t="s">
        <v>16</v>
      </c>
      <c r="C26" s="23">
        <v>111391649.34</v>
      </c>
    </row>
    <row r="27" spans="1:14">
      <c r="B27" s="11" t="s">
        <v>15</v>
      </c>
      <c r="C27" s="10">
        <f>+C24+C25-C26</f>
        <v>0</v>
      </c>
    </row>
    <row r="28" spans="1:14">
      <c r="A28" s="2" t="s">
        <v>6</v>
      </c>
      <c r="B28" s="2" t="s">
        <v>5</v>
      </c>
      <c r="C28" s="5">
        <v>168446</v>
      </c>
      <c r="D28" s="5">
        <v>168446</v>
      </c>
      <c r="E28" s="3">
        <v>931983858</v>
      </c>
      <c r="F28" s="4">
        <v>44278.618206018502</v>
      </c>
      <c r="G28" s="2" t="s">
        <v>4</v>
      </c>
      <c r="H28" s="3">
        <v>530</v>
      </c>
      <c r="I28" s="2" t="s">
        <v>0</v>
      </c>
      <c r="J28" s="2" t="s">
        <v>41</v>
      </c>
      <c r="K28" s="2" t="s">
        <v>2</v>
      </c>
      <c r="L28" s="2" t="s">
        <v>42</v>
      </c>
      <c r="M28" s="2" t="s">
        <v>0</v>
      </c>
      <c r="N28" s="2" t="s">
        <v>0</v>
      </c>
    </row>
    <row r="29" spans="1:14">
      <c r="A29" s="6" t="s">
        <v>6</v>
      </c>
      <c r="B29" s="6" t="s">
        <v>5</v>
      </c>
      <c r="C29" s="9">
        <v>92216</v>
      </c>
      <c r="D29" s="9">
        <v>92216</v>
      </c>
      <c r="E29" s="7">
        <v>932024008</v>
      </c>
      <c r="F29" s="8">
        <v>44278.636435185203</v>
      </c>
      <c r="G29" s="6" t="s">
        <v>4</v>
      </c>
      <c r="H29" s="7">
        <v>533</v>
      </c>
      <c r="I29" s="6" t="s">
        <v>0</v>
      </c>
      <c r="J29" s="6" t="s">
        <v>41</v>
      </c>
      <c r="K29" s="6" t="s">
        <v>2</v>
      </c>
      <c r="L29" s="6" t="s">
        <v>43</v>
      </c>
      <c r="M29" s="6" t="s">
        <v>0</v>
      </c>
      <c r="N29" s="6" t="s">
        <v>0</v>
      </c>
    </row>
    <row r="30" spans="1:14">
      <c r="A30" s="2" t="s">
        <v>6</v>
      </c>
      <c r="B30" s="2" t="s">
        <v>5</v>
      </c>
      <c r="C30" s="5">
        <v>232023</v>
      </c>
      <c r="D30" s="5">
        <v>232023</v>
      </c>
      <c r="E30" s="3">
        <v>932029183</v>
      </c>
      <c r="F30" s="4">
        <v>44278.6386921296</v>
      </c>
      <c r="G30" s="2" t="s">
        <v>4</v>
      </c>
      <c r="H30" s="3">
        <v>534</v>
      </c>
      <c r="I30" s="2" t="s">
        <v>0</v>
      </c>
      <c r="J30" s="2" t="s">
        <v>41</v>
      </c>
      <c r="K30" s="2" t="s">
        <v>2</v>
      </c>
      <c r="L30" s="2" t="s">
        <v>44</v>
      </c>
      <c r="M30" s="2" t="s">
        <v>0</v>
      </c>
      <c r="N30" s="2" t="s">
        <v>0</v>
      </c>
    </row>
    <row r="31" spans="1:14">
      <c r="A31" s="6" t="s">
        <v>6</v>
      </c>
      <c r="B31" s="6" t="s">
        <v>5</v>
      </c>
      <c r="C31" s="9">
        <v>50728</v>
      </c>
      <c r="D31" s="9">
        <v>50728</v>
      </c>
      <c r="E31" s="7">
        <v>932035777</v>
      </c>
      <c r="F31" s="8">
        <v>44278.641597222202</v>
      </c>
      <c r="G31" s="6" t="s">
        <v>4</v>
      </c>
      <c r="H31" s="7">
        <v>536</v>
      </c>
      <c r="I31" s="6" t="s">
        <v>0</v>
      </c>
      <c r="J31" s="6" t="s">
        <v>41</v>
      </c>
      <c r="K31" s="6" t="s">
        <v>2</v>
      </c>
      <c r="L31" s="6" t="s">
        <v>45</v>
      </c>
      <c r="M31" s="6" t="s">
        <v>0</v>
      </c>
      <c r="N31" s="6" t="s">
        <v>0</v>
      </c>
    </row>
    <row r="32" spans="1:14">
      <c r="A32" s="2" t="s">
        <v>6</v>
      </c>
      <c r="B32" s="2" t="s">
        <v>5</v>
      </c>
      <c r="C32" s="5">
        <v>210651</v>
      </c>
      <c r="D32" s="5">
        <v>210651</v>
      </c>
      <c r="E32" s="3">
        <v>932148177</v>
      </c>
      <c r="F32" s="4">
        <v>44278.693043981497</v>
      </c>
      <c r="G32" s="2" t="s">
        <v>4</v>
      </c>
      <c r="H32" s="3">
        <v>538</v>
      </c>
      <c r="I32" s="2" t="s">
        <v>0</v>
      </c>
      <c r="J32" s="2" t="s">
        <v>41</v>
      </c>
      <c r="K32" s="2" t="s">
        <v>2</v>
      </c>
      <c r="L32" s="2" t="s">
        <v>46</v>
      </c>
      <c r="M32" s="2" t="s">
        <v>0</v>
      </c>
      <c r="N32" s="2" t="s">
        <v>0</v>
      </c>
    </row>
    <row r="33" spans="1:14">
      <c r="A33" s="6" t="s">
        <v>6</v>
      </c>
      <c r="B33" s="6" t="s">
        <v>5</v>
      </c>
      <c r="C33" s="9">
        <v>736647</v>
      </c>
      <c r="D33" s="9">
        <v>736647</v>
      </c>
      <c r="E33" s="7">
        <v>932687856</v>
      </c>
      <c r="F33" s="8">
        <v>44279.402962963002</v>
      </c>
      <c r="G33" s="6" t="s">
        <v>4</v>
      </c>
      <c r="H33" s="7">
        <v>541</v>
      </c>
      <c r="I33" s="6" t="s">
        <v>0</v>
      </c>
      <c r="J33" s="6" t="s">
        <v>41</v>
      </c>
      <c r="K33" s="6" t="s">
        <v>2</v>
      </c>
      <c r="L33" s="6" t="s">
        <v>47</v>
      </c>
      <c r="M33" s="6" t="s">
        <v>0</v>
      </c>
      <c r="N33" s="6" t="s">
        <v>0</v>
      </c>
    </row>
    <row r="34" spans="1:14">
      <c r="A34" s="2" t="s">
        <v>6</v>
      </c>
      <c r="B34" s="2" t="s">
        <v>5</v>
      </c>
      <c r="C34" s="5">
        <v>11042</v>
      </c>
      <c r="D34" s="5">
        <v>11042</v>
      </c>
      <c r="E34" s="3">
        <v>933884789</v>
      </c>
      <c r="F34" s="4">
        <v>44280.452650462998</v>
      </c>
      <c r="G34" s="2" t="s">
        <v>4</v>
      </c>
      <c r="H34" s="3">
        <v>542</v>
      </c>
      <c r="I34" s="2" t="s">
        <v>0</v>
      </c>
      <c r="J34" s="2" t="s">
        <v>48</v>
      </c>
      <c r="K34" s="2" t="s">
        <v>2</v>
      </c>
      <c r="L34" s="2" t="s">
        <v>49</v>
      </c>
      <c r="M34" s="2" t="s">
        <v>0</v>
      </c>
      <c r="N34" s="2" t="s">
        <v>0</v>
      </c>
    </row>
    <row r="35" spans="1:14">
      <c r="A35" s="6" t="s">
        <v>6</v>
      </c>
      <c r="B35" s="6" t="s">
        <v>5</v>
      </c>
      <c r="C35" s="9">
        <v>63450</v>
      </c>
      <c r="D35" s="9">
        <v>63450</v>
      </c>
      <c r="E35" s="7">
        <v>934267478</v>
      </c>
      <c r="F35" s="8">
        <v>44280.637916666703</v>
      </c>
      <c r="G35" s="6" t="s">
        <v>4</v>
      </c>
      <c r="H35" s="7">
        <v>543</v>
      </c>
      <c r="I35" s="6" t="s">
        <v>0</v>
      </c>
      <c r="J35" s="6" t="s">
        <v>50</v>
      </c>
      <c r="K35" s="6" t="s">
        <v>2</v>
      </c>
      <c r="L35" s="6" t="s">
        <v>51</v>
      </c>
      <c r="M35" s="6" t="s">
        <v>0</v>
      </c>
      <c r="N35" s="6" t="s">
        <v>0</v>
      </c>
    </row>
    <row r="36" spans="1:14">
      <c r="A36" s="2" t="s">
        <v>6</v>
      </c>
      <c r="B36" s="2" t="s">
        <v>5</v>
      </c>
      <c r="C36" s="5">
        <v>35588</v>
      </c>
      <c r="D36" s="5">
        <v>35588</v>
      </c>
      <c r="E36" s="3">
        <v>934946202</v>
      </c>
      <c r="F36" s="4">
        <v>44281.378645833298</v>
      </c>
      <c r="G36" s="2" t="s">
        <v>4</v>
      </c>
      <c r="H36" s="3">
        <v>544</v>
      </c>
      <c r="I36" s="2" t="s">
        <v>0</v>
      </c>
      <c r="J36" s="2" t="s">
        <v>52</v>
      </c>
      <c r="K36" s="2" t="s">
        <v>2</v>
      </c>
      <c r="L36" s="2" t="s">
        <v>53</v>
      </c>
      <c r="M36" s="2" t="s">
        <v>0</v>
      </c>
      <c r="N36" s="2" t="s">
        <v>0</v>
      </c>
    </row>
    <row r="37" spans="1:14">
      <c r="A37" s="6" t="s">
        <v>6</v>
      </c>
      <c r="B37" s="6" t="s">
        <v>5</v>
      </c>
      <c r="C37" s="9">
        <v>8500</v>
      </c>
      <c r="D37" s="9">
        <v>8500</v>
      </c>
      <c r="E37" s="7">
        <v>935031890</v>
      </c>
      <c r="F37" s="8">
        <v>44281.421319444402</v>
      </c>
      <c r="G37" s="6" t="s">
        <v>4</v>
      </c>
      <c r="H37" s="7">
        <v>545</v>
      </c>
      <c r="I37" s="6" t="s">
        <v>0</v>
      </c>
      <c r="J37" s="6" t="s">
        <v>54</v>
      </c>
      <c r="K37" s="6" t="s">
        <v>55</v>
      </c>
      <c r="L37" s="6" t="s">
        <v>56</v>
      </c>
      <c r="M37" s="6" t="s">
        <v>0</v>
      </c>
      <c r="N37" s="6" t="s">
        <v>0</v>
      </c>
    </row>
    <row r="38" spans="1:14">
      <c r="A38" s="2" t="s">
        <v>6</v>
      </c>
      <c r="B38" s="2" t="s">
        <v>5</v>
      </c>
      <c r="C38" s="5">
        <v>3000000</v>
      </c>
      <c r="D38" s="5">
        <v>3000000</v>
      </c>
      <c r="E38" s="3">
        <v>935053593</v>
      </c>
      <c r="F38" s="4">
        <v>44281.4316203704</v>
      </c>
      <c r="G38" s="2" t="s">
        <v>4</v>
      </c>
      <c r="H38" s="3">
        <v>546</v>
      </c>
      <c r="I38" s="2" t="s">
        <v>0</v>
      </c>
      <c r="J38" s="2" t="s">
        <v>57</v>
      </c>
      <c r="K38" s="2" t="s">
        <v>2</v>
      </c>
      <c r="L38" s="2" t="s">
        <v>58</v>
      </c>
      <c r="M38" s="2" t="s">
        <v>0</v>
      </c>
      <c r="N38" s="2" t="s">
        <v>0</v>
      </c>
    </row>
    <row r="39" spans="1:14">
      <c r="A39" s="6" t="s">
        <v>6</v>
      </c>
      <c r="B39" s="6" t="s">
        <v>5</v>
      </c>
      <c r="C39" s="9">
        <v>13789669</v>
      </c>
      <c r="D39" s="9">
        <v>13789669</v>
      </c>
      <c r="E39" s="7">
        <v>935116261</v>
      </c>
      <c r="F39" s="8">
        <v>44281.460243055597</v>
      </c>
      <c r="G39" s="6" t="s">
        <v>4</v>
      </c>
      <c r="H39" s="7">
        <v>547</v>
      </c>
      <c r="I39" s="6" t="s">
        <v>0</v>
      </c>
      <c r="J39" s="6" t="s">
        <v>59</v>
      </c>
      <c r="K39" s="6" t="s">
        <v>2</v>
      </c>
      <c r="L39" s="6" t="s">
        <v>60</v>
      </c>
      <c r="M39" s="6" t="s">
        <v>0</v>
      </c>
      <c r="N39" s="6" t="s">
        <v>0</v>
      </c>
    </row>
    <row r="40" spans="1:14">
      <c r="A40" s="2" t="s">
        <v>6</v>
      </c>
      <c r="B40" s="2" t="s">
        <v>5</v>
      </c>
      <c r="C40" s="5">
        <v>1800000</v>
      </c>
      <c r="D40" s="5">
        <v>1800000</v>
      </c>
      <c r="E40" s="3">
        <v>935405000</v>
      </c>
      <c r="F40" s="4">
        <v>44281.596828703703</v>
      </c>
      <c r="G40" s="2" t="s">
        <v>4</v>
      </c>
      <c r="H40" s="3">
        <v>548</v>
      </c>
      <c r="I40" s="2" t="s">
        <v>0</v>
      </c>
      <c r="J40" s="2" t="s">
        <v>61</v>
      </c>
      <c r="K40" s="2" t="s">
        <v>2</v>
      </c>
      <c r="L40" s="2" t="s">
        <v>58</v>
      </c>
      <c r="M40" s="2" t="s">
        <v>0</v>
      </c>
      <c r="N40" s="2" t="s">
        <v>0</v>
      </c>
    </row>
    <row r="41" spans="1:14">
      <c r="B41" s="13" t="s">
        <v>18</v>
      </c>
      <c r="C41" s="14">
        <f>SUM(C28:C40)</f>
        <v>20198960</v>
      </c>
    </row>
    <row r="42" spans="1:14">
      <c r="B42" s="11" t="s">
        <v>17</v>
      </c>
      <c r="C42" s="10">
        <f>C27</f>
        <v>0</v>
      </c>
    </row>
    <row r="43" spans="1:14">
      <c r="B43" s="13" t="s">
        <v>16</v>
      </c>
      <c r="C43" s="23">
        <v>1565203</v>
      </c>
    </row>
    <row r="44" spans="1:14">
      <c r="B44" s="11" t="s">
        <v>15</v>
      </c>
      <c r="C44" s="10">
        <f>+C41+C42-C43</f>
        <v>18633757</v>
      </c>
    </row>
    <row r="45" spans="1:14">
      <c r="A45" s="2" t="s">
        <v>6</v>
      </c>
      <c r="B45" s="2" t="s">
        <v>5</v>
      </c>
      <c r="C45" s="5">
        <v>130372</v>
      </c>
      <c r="D45" s="5">
        <v>130372</v>
      </c>
      <c r="E45" s="3">
        <v>937364346</v>
      </c>
      <c r="F45" s="4">
        <v>44284.393553240698</v>
      </c>
      <c r="G45" s="2" t="s">
        <v>4</v>
      </c>
      <c r="H45" s="3">
        <v>549</v>
      </c>
      <c r="I45" s="2" t="s">
        <v>0</v>
      </c>
      <c r="J45" s="2" t="s">
        <v>62</v>
      </c>
      <c r="K45" s="2" t="s">
        <v>2</v>
      </c>
      <c r="L45" s="2" t="s">
        <v>63</v>
      </c>
      <c r="M45" s="2" t="s">
        <v>0</v>
      </c>
      <c r="N45" s="2" t="s">
        <v>0</v>
      </c>
    </row>
    <row r="46" spans="1:14">
      <c r="A46" s="6" t="s">
        <v>6</v>
      </c>
      <c r="B46" s="6" t="s">
        <v>5</v>
      </c>
      <c r="C46" s="25">
        <v>8544</v>
      </c>
      <c r="D46" s="9">
        <v>8544</v>
      </c>
      <c r="E46" s="7">
        <v>937924902</v>
      </c>
      <c r="F46" s="8">
        <v>44284.654687499999</v>
      </c>
      <c r="G46" s="6" t="s">
        <v>4</v>
      </c>
      <c r="H46" s="7">
        <v>550</v>
      </c>
      <c r="I46" s="6" t="s">
        <v>0</v>
      </c>
      <c r="J46" s="6" t="s">
        <v>64</v>
      </c>
      <c r="K46" s="6" t="s">
        <v>2</v>
      </c>
      <c r="L46" s="6" t="s">
        <v>65</v>
      </c>
      <c r="M46" s="6" t="s">
        <v>0</v>
      </c>
      <c r="N46" s="6" t="s">
        <v>0</v>
      </c>
    </row>
    <row r="47" spans="1:14">
      <c r="A47" s="2" t="s">
        <v>6</v>
      </c>
      <c r="B47" s="2" t="s">
        <v>5</v>
      </c>
      <c r="C47" s="5">
        <v>265457</v>
      </c>
      <c r="D47" s="5">
        <v>265457</v>
      </c>
      <c r="E47" s="3">
        <v>938108277</v>
      </c>
      <c r="F47" s="4">
        <v>44284.741157407399</v>
      </c>
      <c r="G47" s="2" t="s">
        <v>4</v>
      </c>
      <c r="H47" s="3">
        <v>553</v>
      </c>
      <c r="I47" s="2" t="s">
        <v>0</v>
      </c>
      <c r="J47" s="2" t="s">
        <v>66</v>
      </c>
      <c r="K47" s="2" t="s">
        <v>2</v>
      </c>
      <c r="L47" s="2" t="s">
        <v>67</v>
      </c>
      <c r="M47" s="2" t="s">
        <v>0</v>
      </c>
      <c r="N47" s="2" t="s">
        <v>0</v>
      </c>
    </row>
    <row r="48" spans="1:14">
      <c r="A48" s="6" t="s">
        <v>6</v>
      </c>
      <c r="B48" s="6" t="s">
        <v>5</v>
      </c>
      <c r="C48" s="9">
        <v>871356</v>
      </c>
      <c r="D48" s="9">
        <v>871356</v>
      </c>
      <c r="E48" s="7">
        <v>938892502</v>
      </c>
      <c r="F48" s="8">
        <v>44285.498935185198</v>
      </c>
      <c r="G48" s="6" t="s">
        <v>4</v>
      </c>
      <c r="H48" s="7">
        <v>554</v>
      </c>
      <c r="I48" s="6" t="s">
        <v>0</v>
      </c>
      <c r="J48" s="6" t="s">
        <v>68</v>
      </c>
      <c r="K48" s="6" t="s">
        <v>2</v>
      </c>
      <c r="L48" s="6" t="s">
        <v>69</v>
      </c>
      <c r="M48" s="6" t="s">
        <v>0</v>
      </c>
      <c r="N48" s="6" t="s">
        <v>0</v>
      </c>
    </row>
    <row r="49" spans="1:14">
      <c r="A49" s="2" t="s">
        <v>6</v>
      </c>
      <c r="B49" s="2" t="s">
        <v>5</v>
      </c>
      <c r="C49" s="5">
        <v>414357</v>
      </c>
      <c r="D49" s="5">
        <v>414357</v>
      </c>
      <c r="E49" s="3">
        <v>939051777</v>
      </c>
      <c r="F49" s="4">
        <v>44285.564710648097</v>
      </c>
      <c r="G49" s="2" t="s">
        <v>4</v>
      </c>
      <c r="H49" s="3">
        <v>555</v>
      </c>
      <c r="I49" s="2" t="s">
        <v>0</v>
      </c>
      <c r="J49" s="2" t="s">
        <v>70</v>
      </c>
      <c r="K49" s="2" t="s">
        <v>2</v>
      </c>
      <c r="L49" s="2" t="s">
        <v>71</v>
      </c>
      <c r="M49" s="2" t="s">
        <v>0</v>
      </c>
      <c r="N49" s="2" t="s">
        <v>0</v>
      </c>
    </row>
    <row r="50" spans="1:14">
      <c r="A50" s="6" t="s">
        <v>6</v>
      </c>
      <c r="B50" s="6" t="s">
        <v>5</v>
      </c>
      <c r="C50" s="9">
        <v>510281</v>
      </c>
      <c r="D50" s="9">
        <v>510281</v>
      </c>
      <c r="E50" s="7">
        <v>939318193</v>
      </c>
      <c r="F50" s="8">
        <v>44285.666087963</v>
      </c>
      <c r="G50" s="6" t="s">
        <v>4</v>
      </c>
      <c r="H50" s="7">
        <v>556</v>
      </c>
      <c r="I50" s="6" t="s">
        <v>0</v>
      </c>
      <c r="J50" s="6" t="s">
        <v>72</v>
      </c>
      <c r="K50" s="6" t="s">
        <v>73</v>
      </c>
      <c r="L50" s="6" t="s">
        <v>74</v>
      </c>
      <c r="M50" s="6" t="s">
        <v>0</v>
      </c>
      <c r="N50" s="6" t="s">
        <v>0</v>
      </c>
    </row>
    <row r="51" spans="1:14">
      <c r="B51" s="13" t="s">
        <v>18</v>
      </c>
      <c r="C51" s="14">
        <f>SUM(C45:C50)</f>
        <v>2200367</v>
      </c>
    </row>
    <row r="52" spans="1:14">
      <c r="B52" s="11" t="s">
        <v>17</v>
      </c>
      <c r="C52" s="29">
        <f>+C44</f>
        <v>18633757</v>
      </c>
    </row>
    <row r="53" spans="1:14">
      <c r="B53" s="13" t="s">
        <v>16</v>
      </c>
      <c r="C53" s="12">
        <v>20834124</v>
      </c>
    </row>
    <row r="54" spans="1:14">
      <c r="B54" s="11" t="s">
        <v>15</v>
      </c>
      <c r="C54" s="10">
        <f>+C51+C52-C53</f>
        <v>0</v>
      </c>
    </row>
  </sheetData>
  <pageMargins left="0.7" right="0.7" top="0.75" bottom="0.75" header="0.3" footer="0.3"/>
  <ignoredErrors>
    <ignoredError sqref="K45:K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2021-03-15T13:39:48Z</dcterms:created>
  <dcterms:modified xsi:type="dcterms:W3CDTF">2022-01-24T17:08:55Z</dcterms:modified>
</cp:coreProperties>
</file>