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apava\Desktop\"/>
    </mc:Choice>
  </mc:AlternateContent>
  <xr:revisionPtr revIDLastSave="0" documentId="8_{5B59D0A9-94AA-4F73-948E-E2E086A2998A}" xr6:coauthVersionLast="45" xr6:coauthVersionMax="45" xr10:uidLastSave="{00000000-0000-0000-0000-000000000000}"/>
  <bookViews>
    <workbookView xWindow="-120" yWindow="-120" windowWidth="20730" windowHeight="11160" xr2:uid="{A10965E0-6E0F-4F30-9D3A-6D9C95B05CE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Conclusiones!$A$1:$Q$38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 localSheetId="0">SUMIF([7]DATA1!$B:$B,[8]Octubre!$C1,[7]DATA1!XFA:XFA)</definedName>
    <definedName name="Contagio030">SUMIF([7]DATA1!$B:$B,[8]Octubre!$C1,[7]DATA1!XFA:XFA)</definedName>
    <definedName name="Contagio060" localSheetId="0">SUMIF([7]DATA1!$B:$B,[8]Octubre!$C1,[7]DATA1!XFA:XFA)</definedName>
    <definedName name="Contagio060">SUMIF([7]DATA1!$B:$B,[8]Octubre!$C1,[7]DATA1!XFA:XFA)</definedName>
    <definedName name="Contagio090" localSheetId="0">SUMIF([7]DATA1!$B:$B,[8]Octubre!$C1,[7]DATA1!XFA:XFA)</definedName>
    <definedName name="Contagio090">SUMIF([7]DATA1!$B:$B,[8]Octubre!$C1,[7]DATA1!XFA:XFA)</definedName>
    <definedName name="Contagio120" localSheetId="0">SUMIF([7]DATA1!$B:$B,[8]Octubre!$C1,[7]DATA1!XFA:XFA)</definedName>
    <definedName name="Contagio120">SUMIF([7]DATA1!$B:$B,[8]Octubre!$C1,[7]DATA1!XFA:XFA)</definedName>
    <definedName name="Contagio150" localSheetId="0">SUMIF([7]DATA1!$B:$B,[8]Octubre!$C1,[7]DATA1!XFA:XFA)</definedName>
    <definedName name="Contagio150">SUMIF([7]DATA1!$B:$B,[8]Octubre!$C1,[7]DATA1!XFA:XFA)</definedName>
    <definedName name="Contagio180" localSheetId="0">SUMIF([7]DATA1!$B:$B,[8]Octubre!$C1,[7]DATA1!XFA:XFA)</definedName>
    <definedName name="Contagio180">SUMIF([7]DATA1!$B:$B,[8]Octubre!$C1,[7]DATA1!XFA:XFA)</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 localSheetId="0">SUMIF([7]DATA1!$B:$B,[8]Octubre!$C1,[7]DATA1!K:K)</definedName>
    <definedName name="dfsd">SUMIF([7]DATA1!$B:$B,[8]Octubre!$C1,[7]DATA1!K:K)</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 localSheetId="0">SUMIF([7]DATA1!$B:$B,[8]Octubre!$C1,[7]DATA1!XFA:XFA)</definedName>
    <definedName name="Mora030">SUMIF([7]DATA1!$B:$B,[8]Octubre!$C1,[7]DATA1!XFA:XFA)</definedName>
    <definedName name="Mora060" localSheetId="0">SUMIF([7]DATA1!$B:$B,[8]Octubre!$C1,[7]DATA1!XFA:XFA)</definedName>
    <definedName name="Mora060">SUMIF([7]DATA1!$B:$B,[8]Octubre!$C1,[7]DATA1!XFA:XFA)</definedName>
    <definedName name="Mora090" localSheetId="0">SUMIF([7]DATA1!$B:$B,[8]Octubre!$C1,[7]DATA1!XFA:XFA)</definedName>
    <definedName name="Mora090">SUMIF([7]DATA1!$B:$B,[8]Octubre!$C1,[7]DATA1!XFA:XFA)</definedName>
    <definedName name="Mora120" localSheetId="0">SUMIF([7]DATA1!$B:$B,[8]Octubre!$C1,[7]DATA1!XFA:XFA)</definedName>
    <definedName name="Mora120">SUMIF([7]DATA1!$B:$B,[8]Octubre!$C1,[7]DATA1!XFA:XFA)</definedName>
    <definedName name="Mora150" localSheetId="0">SUMIF([7]DATA1!$B:$B,[8]Octubre!$C1,[7]DATA1!XFA:XFA)</definedName>
    <definedName name="Mora150">SUMIF([7]DATA1!$B:$B,[8]Octubre!$C1,[7]DATA1!XFA:XFA)</definedName>
    <definedName name="Mora180" localSheetId="0">SUMIF([7]DATA1!$B:$B,[8]Octubre!$C1,[7]DATA1!XFA:XFA)</definedName>
    <definedName name="Mora180">SUMIF([7]DATA1!$B:$B,[8]Octubre!$C1,[7]DATA1!XFA:XFA)</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 localSheetId="0">SUMIF([22]DATA!$H:$H,#REF!&amp;"-"&amp;#REF!&amp;"-"&amp;MONTH(#REF!),[22]DATA!$G:$G)</definedName>
    <definedName name="Presup">SUMIF([22]DATA!$H:$H,#REF!&amp;"-"&amp;#REF!&amp;"-"&amp;MONTH(#REF!),[22]DATA!$G:$G)</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 localSheetId="0">SUMIF([7]DATA1!$B:$B,[8]Octubre!$C1,[7]DATA1!XFA:XFA)</definedName>
    <definedName name="qeq">SUMIF([7]DATA1!$B:$B,[8]Octubre!$C1,[7]DATA1!XFA:XFA)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 localSheetId="0">SUMIF([7]DATA2!XFB:XFB,[8]Octubre!$C1,[7]DATA2!A:A)</definedName>
    <definedName name="Saldo">SUMIF([7]DATA2!XFB:XFB,[8]Octubre!$C1,[7]DATA2!A:A)</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 localSheetId="0">SUMIF([7]DATA1!$B:$B,[8]Octubre!$C1,[7]DATA1!K:K)</definedName>
    <definedName name="Total_Contagio">SUMIF([7]DATA1!$B:$B,[8]Octubre!$C1,[7]DATA1!K:K)</definedName>
    <definedName name="Total_Mora" localSheetId="0">SUMIF([7]DATA1!$B:$B,[8]Octubre!$C1,[7]DATA1!K:K)</definedName>
    <definedName name="Total_Mora">SUMIF([7]DATA1!$B:$B,[8]Octubre!$C1,[7]DATA1!K:K)</definedName>
    <definedName name="TypesOfTransaction">#REF!</definedName>
    <definedName name="uno">'[13]Anexo-Participaciones Dic-11'!$E$9</definedName>
    <definedName name="utilidad">'[6]Estado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 localSheetId="0">SUMIF([7]DATA1!$B:$B,[8]Octubre!$C1,[7]DATA1!XFA:XFA)</definedName>
    <definedName name="we">SUMIF([7]DATA1!$B:$B,[8]Octubre!$C1,[7]DATA1!XFA:XFA)</definedName>
    <definedName name="weq" localSheetId="0">SUMIF([7]DATA1!$B:$B,[8]Octubre!$C1,[7]DATA1!XFA:XFA)</definedName>
    <definedName name="weq">SUMIF([7]DATA1!$B:$B,[8]Octubre!$C1,[7]DATA1!XFA:XFA)</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3" i="1" l="1"/>
  <c r="G33" i="1"/>
  <c r="E33" i="1"/>
  <c r="O31" i="1"/>
  <c r="G31" i="1"/>
  <c r="E31" i="1"/>
  <c r="O29" i="1"/>
  <c r="G29" i="1"/>
  <c r="E29" i="1"/>
  <c r="G27" i="1"/>
  <c r="M7" i="1" s="1"/>
  <c r="E27" i="1"/>
  <c r="G25" i="1"/>
  <c r="O25" i="1" s="1"/>
  <c r="E25" i="1"/>
  <c r="O27" i="1" l="1"/>
</calcChain>
</file>

<file path=xl/sharedStrings.xml><?xml version="1.0" encoding="utf-8"?>
<sst xmlns="http://schemas.openxmlformats.org/spreadsheetml/2006/main" count="38" uniqueCount="36">
  <si>
    <t>NOMBRE DE LA ENTIDAD:</t>
  </si>
  <si>
    <t>MINISTERIO DE HACIENDA Y CRÉDITO PÚBLICO</t>
  </si>
  <si>
    <t>PERIODO EVALUADO</t>
  </si>
  <si>
    <t>SEGUNDO SEMESTRE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</si>
  <si>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</si>
  <si>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</si>
  <si>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</si>
  <si>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</si>
  <si>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Durante el segundo semestre de la vigencia 2021 la Entidad continuó ejecutando actividades, con el fin de mantener en un nivel satisfactorio el estado del Sistema de Control Interno a través del desarrollo de acciones encaminadas al fortalecimiento de los cinco componentes de la estructura el Modelo Estándar de Control Interno MECI que operan de manera articulada con las Políticas de Gestión y Desempeño Institucional del Modelo Integrado de Planeación y Gestión MIPG, las cuales son aplicadas por líderes temáticos.</t>
  </si>
  <si>
    <t>¿Es efectivo el sistema de control interno para los objetivos evaluados? (Si/No) (Justifique su respuesta):</t>
  </si>
  <si>
    <t xml:space="preserve">El Sistema de Control Interno del Ministerio  de Hacienda y Crédito Público MHCP, es efectivo al funcionar a través de la operación de las Líneas de Defensa, estructuradas en el marco del Modelo de Operación por Procesos, el cual proporciona una seguridad razonable sobre la gestión institucional garantizando el cumplimiento del propósito central de la Entidad y los objetivos de esta, así como la calidad de la información presentada a los diferentes grupos de valor.
A través de los ejercicios realizados como evaluador independiente la Oficina de Control Interno, emitió recomendaciones a lo largo de los ejercicios de aseguramiento efectuados, con el objetivo de aportar en el proceso de mejora continua de la Entidad.  De acuerdo con las actividades desempeñadas durante el periodo evaluado, se observó que la entidad presenta un desarrollo óptimo y mantiene un nivel satisfactorio frente al sostenimiento del Sistema de Control Interno. </t>
  </si>
  <si>
    <t>La entidad cuenta dentro de su Sistema de Control Interno, con una institucionalidad (Líneas de defensa)  que le permita la toma de decisiones frente al control (Si/No) (Justifique su respuesta):</t>
  </si>
  <si>
    <t xml:space="preserve">A través del Modelo de Operación por Procesos el MHCP tiene definidos los roles y responsables de la aplicación de controles al interior de la Entidad, aspecto que proporciona seguridad razonable frente a la gestión de riesgo, toda vez que mediante la aclaración de las funciones y deberes esenciales relacionados para cada uno de los actores que intervienen en la gestión institucional se logra la consolidación del Sistema de Control Interno.
Desde el ejercicio de evaluación independiente, se evalúa la gestión del riesgo, la cual es adelantada por cada uno de los procesos de la Entidad. </t>
  </si>
  <si>
    <t>Componente</t>
  </si>
  <si>
    <t>¿El componente está presente y funcionando?</t>
  </si>
  <si>
    <t>Nivel de Cumplimiento componente</t>
  </si>
  <si>
    <r>
      <rPr>
        <b/>
        <u/>
        <sz val="16"/>
        <color indexed="9"/>
        <rFont val="Arial"/>
        <family val="2"/>
      </rPr>
      <t xml:space="preserve"> Estado actual:</t>
    </r>
    <r>
      <rPr>
        <b/>
        <sz val="16"/>
        <color indexed="9"/>
        <rFont val="Arial"/>
        <family val="2"/>
      </rPr>
      <t xml:space="preserve"> Explicación de las Debilidades y/o Fortalezas</t>
    </r>
  </si>
  <si>
    <t>Nivel de Cumplimiento componente presentado en el informe anterior</t>
  </si>
  <si>
    <t>Estado  del componente presentado en el informe anterior</t>
  </si>
  <si>
    <t xml:space="preserve"> Avance final del componente </t>
  </si>
  <si>
    <t>Ambiente de control</t>
  </si>
  <si>
    <t xml:space="preserve">Para el segundo semestre de 2021, de la entidad culminó la ejecución del  Plan Estratégico del Talento Humano a fin de fortalecer aspectos como el manejo de conflicto de interés, apropiación del código de integridad y mantenimiento de las actividades de control en el ciclo de vida del servidor público.
De igual forma, se terminó el ejercicio de actualización de la Política de Administración de Riesgo con base en los lineamientos metodológicos emitidos por el Departamento Administrativo de la Función pública, la cual se encuentra pendiente de ser aprobada por el Comité Institucional de Coordinación de Control Interno CICCI del MHCP. 
A través del fortalecimiento del Modelo de Operación por Procesos implementado en la entidad se tienen definidos los roles y responsabilidades para la aplicación de los controles bajo el esquema de líneas de defensa, no obstante, con corte a diciembre de 2021 quedó pendiente la documentación de dicho esquema, motivo por el cual hubo un decrecimiento de 2 puntos porcentuales en el componente. Se tiene estimado que para la vigencia 2022 se realice la documentación del Mapa de Aseguramiento de la Entidad.  </t>
  </si>
  <si>
    <t xml:space="preserve">Durante el primer semestre de la vigencia 2021, la Entidad formuló y adelantó el desarrollo de actividades relacionadas con la gestión del Talento Humano, así como el mantenimiento de la gestión del riesgo y la ejecución de actividades para el fortalecimiento de la aplicación del código de integridad. 
</t>
  </si>
  <si>
    <t>Evaluación de riesgos</t>
  </si>
  <si>
    <t xml:space="preserve">Durante el segundo semestre de la vigencia 2021, la Entidad siguió adelantando actividades con el propósito de actualizar la política de administración de riesgos, con base en las directrices metodológicas impartidas por el DAFP. con corte a diciembre mencionada política quedó pendiente de aprobar por parte del Comité Institucional de Coordinación de Control Interno CICCI, motivo por el cual el porcentaje de cumplimiento del componente decreció, sin que ello implique que para el periodo evaluado el MHCP no realizó una adecuada gestión de sus riesgos. 
De acuerdo con lo anterior, tanto la Primera, como la Segunda y Tercera Línea de Defensa en cumplimiento de sus roles y responsabilidades y a la luz de la aplicación del Modelo de Operación por Procesos siguieron ejecutando actividades para el sostenimiento del Sistema de Control Interno. 
</t>
  </si>
  <si>
    <t xml:space="preserve">Se realizó la formulación de la Planeación Estratégica Institucional en armonía con los retos establecidos por la coyuntura de reactivación económica y se desarrolló a lo largo del primer semestre. 
La Política de Administración de Riesgos fue aplicada por parte de la Primera y Segunda Línea de Defensa, se contó con herramientas que permitieron efectuar monitoreo periódico que fue complementado con el ejercicio de evaluación independiente realizado por la Oficina de Control Interno, en calidad de Tercera Línea de Defensa. </t>
  </si>
  <si>
    <t>Actividades de control</t>
  </si>
  <si>
    <t xml:space="preserve">Durante el segundo semestre el MHCP adelantó la ejecución de actividades de control enfocadas en mantener la dinámica de verificación en la realización de las acciones para la consecución de los objetivos de la Entidad, se evidenció que frente a aspectos relacionados por ejemplo, con aplicar controles que garanticen la efectividad de la infraestructura tecnológica, estos son permanentemente aplicados por la Entidad desde los distintos niveles en los que opera citada infraestructura. </t>
  </si>
  <si>
    <t xml:space="preserve">En el marco del Sistema Único de Gestión, la entidad efectuó actividades de control que contribuyeron a la mitigación de los riesgos hasta niveles aceptables para la consecución de los objetivos, a través del Modelo de Operación por Procesos y la estructura orgánica,  como parte del fortalecimiento de la entidad se realizaron capacitaciones relacionadas con aspectos como la aplicación y gestión de las prácticas de gestión en la entidad. 
</t>
  </si>
  <si>
    <t>Información y comunicación</t>
  </si>
  <si>
    <t xml:space="preserve">Durante el periodo evaluado, la Entidad continuó ejecutando la aplicación de controles y el desarrollo de actividades encaminadas en generar escenarios de diálogo permanente con los grupos de valor, la tendencia de cumplimiento del componente se mostró estable, frente a las actividades por fortalecer, se encuentra la adopción de mecanismos que evalúen los canales de interacción con los grupos de valor, no obstante, el MHCP de manera permanente y transversal aplica y fortalece mencionados canales. 
De igual forma, los mecanismos con los que cuenta la Entidad, permiten que la comunicación entre los diferentes actores sea efectiva, por lo que tanto los valores institucionales como el cumplimiento de la misión de la Entidad son aspectos que a través de la estructura de comunicación con la que se cuenta, permiten el encuentro entre las partes que intervienen en la gestión de la Entidad, para el adecuado sostenimiento del Sistema de Control Interno. </t>
  </si>
  <si>
    <t xml:space="preserve">La Entidad diseñó mecanismos para generar, capturar y procesar y comunicar información. tales como la Política de Operación del Sistema Integrado  Electrónico Documental  y la administración de documentos electrónicos, en cumplimiento de lo establecido en la norma, el MHCP posee instrumentos de gestión del a Información que si bien, de acuerdo con lo observado en el marco de ejercicios de aseguramiento requieren fortalecerse, permiten la gestión de la información de la organización. 
De igual forma, el desarrollo de herramientas como la sede electrónica, permite que la información del a Entidad se administre de manera eficiente, así como el contacto con los grupos de valor. </t>
  </si>
  <si>
    <t xml:space="preserve">Actividades de Monitoreo </t>
  </si>
  <si>
    <t xml:space="preserve">En armonía con lo establecido en el modelo de operación por procesos, así como en el Esquema de Líneas de Defensa, durante el segundo semestre de la vigencia 2021, se continuaron realizando por parte de los responsables, actividades de monitoreo con el propósito de fortalecer la ejecución de los procesos, la Oficina Asesora de Planeación en calidad de Segunda Línea de Defensa, culminó la estrategia de fortalecimiento del SUG que permitió evidenciar el fortalecimiento de la aplicación del principio de autocontrol por parte de los procesos frente a sus prácticas de gestión. 
Aunado a lo anterior, la Oficina de Control Interno ejecuto al 100% el Plan Anual de Auditoría 2021 de la Entidad y emitió observaciones a las que se les suscribieron acciones de mejora por parte de los responsables de los temas auditados. </t>
  </si>
  <si>
    <t xml:space="preserve">se mantuvieron las actividades de monitoreo, se realizó la gestión permanente de los riesgos. Tanto la Primera, como la Segunda y Tercera Línea de Defensa realizaron actividades enfocadas en fortalecer la cultura del Control. </t>
  </si>
  <si>
    <t>2022-ARL-2
31 de enero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</si>
</sst>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1"/>
      <color theme="1"/>
      <name val="Calibri"/>
      <family val="2"/>
      <scheme val="minor"/>
    </font>
    <font>
      <sz val="10"/>
      <color theme="1"/>
      <name val="Arial"/>
      <family val="2"/>
    </font>
    <font>
      <b/>
      <sz val="30"/>
      <color theme="0"/>
      <name val="Arial Narrow"/>
      <family val="2"/>
    </font>
    <font>
      <b/>
      <sz val="30"/>
      <color theme="1"/>
      <name val="Arial Narrow"/>
      <family val="2"/>
    </font>
    <font>
      <b/>
      <sz val="28"/>
      <color theme="1"/>
      <name val="Arial Narrow"/>
      <family val="2"/>
    </font>
    <font>
      <sz val="11"/>
      <color theme="0"/>
      <name val="Arial Narrow"/>
      <family val="2"/>
    </font>
    <font>
      <sz val="11"/>
      <color theme="1"/>
      <name val="Arial Narrow"/>
      <family val="2"/>
    </font>
    <font>
      <b/>
      <sz val="28"/>
      <color theme="0"/>
      <name val="Arial"/>
      <family val="2"/>
    </font>
    <font>
      <sz val="20"/>
      <color rgb="FFFF0000"/>
      <name val="Arial"/>
      <family val="2"/>
    </font>
    <font>
      <b/>
      <sz val="12"/>
      <color rgb="FFFF0000"/>
      <name val="Arial"/>
      <family val="2"/>
    </font>
    <font>
      <b/>
      <sz val="12"/>
      <name val="Arial"/>
      <family val="2"/>
    </font>
    <font>
      <b/>
      <sz val="14"/>
      <name val="Arial"/>
      <family val="2"/>
    </font>
    <font>
      <sz val="26"/>
      <color theme="1"/>
      <name val="Arial"/>
      <family val="2"/>
    </font>
    <font>
      <sz val="20"/>
      <color theme="1"/>
      <name val="Arial"/>
      <family val="2"/>
    </font>
    <font>
      <b/>
      <sz val="10"/>
      <color rgb="FFFF0000"/>
      <name val="Arial"/>
      <family val="2"/>
    </font>
    <font>
      <b/>
      <sz val="16"/>
      <color theme="0"/>
      <name val="Arial"/>
      <family val="2"/>
    </font>
    <font>
      <b/>
      <sz val="16"/>
      <name val="Arial"/>
      <family val="2"/>
    </font>
    <font>
      <b/>
      <sz val="16"/>
      <color indexed="9"/>
      <name val="Arial"/>
      <family val="2"/>
    </font>
    <font>
      <b/>
      <u/>
      <sz val="16"/>
      <color indexed="9"/>
      <name val="Arial"/>
      <family val="2"/>
    </font>
    <font>
      <b/>
      <sz val="16"/>
      <color rgb="FFFF0000"/>
      <name val="Arial"/>
      <family val="2"/>
    </font>
    <font>
      <b/>
      <sz val="10"/>
      <color theme="1"/>
      <name val="Arial"/>
      <family val="2"/>
    </font>
    <font>
      <sz val="18"/>
      <color theme="1"/>
      <name val="Arial"/>
      <family val="2"/>
    </font>
    <font>
      <b/>
      <sz val="18"/>
      <color theme="0"/>
      <name val="Arial"/>
      <family val="2"/>
    </font>
    <font>
      <b/>
      <sz val="18"/>
      <name val="Arial"/>
      <family val="2"/>
    </font>
    <font>
      <b/>
      <sz val="18"/>
      <color theme="1"/>
      <name val="Arial"/>
      <family val="2"/>
    </font>
    <font>
      <sz val="24"/>
      <color theme="1"/>
      <name val="Arial"/>
      <family val="2"/>
    </font>
    <font>
      <b/>
      <sz val="12"/>
      <color theme="0"/>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4" tint="-0.249977111117893"/>
        <bgColor indexed="64"/>
      </patternFill>
    </fill>
    <fill>
      <patternFill patternType="solid">
        <fgColor rgb="FFFB8501"/>
        <bgColor indexed="64"/>
      </patternFill>
    </fill>
    <fill>
      <patternFill patternType="solid">
        <fgColor rgb="FFFFB703"/>
        <bgColor indexed="64"/>
      </patternFill>
    </fill>
    <fill>
      <patternFill patternType="solid">
        <fgColor rgb="FF023047"/>
        <bgColor indexed="64"/>
      </patternFill>
    </fill>
    <fill>
      <patternFill patternType="solid">
        <fgColor rgb="FF359EBC"/>
        <bgColor indexed="64"/>
      </patternFill>
    </fill>
    <fill>
      <patternFill patternType="solid">
        <fgColor rgb="FF8ECAE6"/>
        <bgColor indexed="64"/>
      </patternFill>
    </fill>
  </fills>
  <borders count="34">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hair">
        <color rgb="FF81829A"/>
      </bottom>
      <diagonal/>
    </border>
    <border>
      <left/>
      <right/>
      <top style="hair">
        <color rgb="FF81829A"/>
      </top>
      <bottom style="hair">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
    <xf numFmtId="0" fontId="0" fillId="0" borderId="0"/>
    <xf numFmtId="0" fontId="1" fillId="0" borderId="0"/>
  </cellStyleXfs>
  <cellXfs count="96">
    <xf numFmtId="0" fontId="0" fillId="0" borderId="0" xfId="0"/>
    <xf numFmtId="0" fontId="1" fillId="2" borderId="0" xfId="1" applyFill="1"/>
    <xf numFmtId="0" fontId="1" fillId="2" borderId="0" xfId="1" applyFill="1" applyAlignment="1">
      <alignment horizontal="left"/>
    </xf>
    <xf numFmtId="0" fontId="1" fillId="2" borderId="1" xfId="1" applyFill="1" applyBorder="1"/>
    <xf numFmtId="0" fontId="1" fillId="2" borderId="2" xfId="1" applyFill="1" applyBorder="1"/>
    <xf numFmtId="0" fontId="1" fillId="2" borderId="2" xfId="1" applyFill="1" applyBorder="1" applyAlignment="1">
      <alignment horizontal="left"/>
    </xf>
    <xf numFmtId="0" fontId="1" fillId="2" borderId="3" xfId="1" applyFill="1" applyBorder="1"/>
    <xf numFmtId="0" fontId="1" fillId="2" borderId="4" xfId="1" applyFill="1" applyBorder="1"/>
    <xf numFmtId="0" fontId="1" fillId="2" borderId="9" xfId="1" applyFill="1" applyBorder="1"/>
    <xf numFmtId="0" fontId="5" fillId="2" borderId="0" xfId="1" applyFont="1" applyFill="1" applyAlignment="1">
      <alignment vertical="center"/>
    </xf>
    <xf numFmtId="164" fontId="6" fillId="2" borderId="0" xfId="1" applyNumberFormat="1" applyFont="1" applyFill="1" applyAlignment="1">
      <alignment horizontal="center"/>
    </xf>
    <xf numFmtId="9" fontId="7" fillId="4" borderId="19"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applyAlignment="1">
      <alignment horizontal="left"/>
    </xf>
    <xf numFmtId="0" fontId="9" fillId="2" borderId="0" xfId="1" applyFont="1" applyFill="1"/>
    <xf numFmtId="0" fontId="10" fillId="2" borderId="0" xfId="1" applyFont="1" applyFill="1" applyAlignment="1">
      <alignment horizontal="center" vertical="center"/>
    </xf>
    <xf numFmtId="0" fontId="10" fillId="2" borderId="0" xfId="1" applyFont="1" applyFill="1" applyAlignment="1">
      <alignment horizontal="left" vertical="center"/>
    </xf>
    <xf numFmtId="49" fontId="12" fillId="2" borderId="23" xfId="1" applyNumberFormat="1" applyFont="1" applyFill="1" applyBorder="1" applyAlignment="1" applyProtection="1">
      <alignment horizontal="center" vertical="center" wrapText="1"/>
      <protection locked="0"/>
    </xf>
    <xf numFmtId="0" fontId="14" fillId="2" borderId="0" xfId="1" applyFont="1" applyFill="1" applyAlignment="1">
      <alignment wrapText="1"/>
    </xf>
    <xf numFmtId="0" fontId="15" fillId="5" borderId="19" xfId="1" applyFont="1" applyFill="1" applyBorder="1" applyAlignment="1">
      <alignment horizontal="center" vertical="center" wrapText="1"/>
    </xf>
    <xf numFmtId="0" fontId="16" fillId="0" borderId="0" xfId="1" applyFont="1" applyAlignment="1">
      <alignment horizontal="center" vertical="center" wrapText="1"/>
    </xf>
    <xf numFmtId="0" fontId="17" fillId="5" borderId="19" xfId="1" applyFont="1" applyFill="1" applyBorder="1" applyAlignment="1">
      <alignment horizontal="center" vertical="center" wrapText="1"/>
    </xf>
    <xf numFmtId="0" fontId="19" fillId="2" borderId="0" xfId="1" applyFont="1" applyFill="1" applyAlignment="1">
      <alignment horizontal="center" vertical="center" wrapText="1"/>
    </xf>
    <xf numFmtId="0" fontId="15" fillId="3" borderId="19" xfId="1" applyFont="1" applyFill="1" applyBorder="1" applyAlignment="1">
      <alignment horizontal="center" vertical="center" wrapText="1"/>
    </xf>
    <xf numFmtId="0" fontId="20" fillId="2" borderId="0" xfId="1" applyFont="1" applyFill="1" applyAlignment="1">
      <alignment wrapText="1"/>
    </xf>
    <xf numFmtId="0" fontId="13" fillId="2" borderId="0" xfId="1" applyFont="1" applyFill="1"/>
    <xf numFmtId="0" fontId="21" fillId="0" borderId="28" xfId="1" applyFont="1" applyBorder="1" applyAlignment="1">
      <alignment horizontal="center" wrapText="1"/>
    </xf>
    <xf numFmtId="0" fontId="21" fillId="0" borderId="0" xfId="1" applyFont="1"/>
    <xf numFmtId="0" fontId="21" fillId="0" borderId="28" xfId="1" applyFont="1" applyBorder="1"/>
    <xf numFmtId="0" fontId="21" fillId="0" borderId="28" xfId="1" applyFont="1" applyBorder="1" applyAlignment="1">
      <alignment horizontal="left"/>
    </xf>
    <xf numFmtId="0" fontId="22" fillId="6" borderId="29" xfId="1" applyFont="1" applyFill="1" applyBorder="1" applyAlignment="1">
      <alignment horizontal="center" vertical="center" wrapText="1"/>
    </xf>
    <xf numFmtId="0" fontId="22" fillId="0" borderId="0" xfId="1" applyFont="1" applyAlignment="1">
      <alignment vertical="center"/>
    </xf>
    <xf numFmtId="0" fontId="23" fillId="0" borderId="29" xfId="1" applyFont="1" applyBorder="1" applyAlignment="1" applyProtection="1">
      <alignment horizontal="center" vertical="center"/>
      <protection hidden="1"/>
    </xf>
    <xf numFmtId="9" fontId="23" fillId="0" borderId="0" xfId="1" applyNumberFormat="1" applyFont="1" applyAlignment="1">
      <alignment vertical="center"/>
    </xf>
    <xf numFmtId="9" fontId="24" fillId="4" borderId="29" xfId="1" applyNumberFormat="1" applyFont="1" applyFill="1" applyBorder="1" applyAlignment="1" applyProtection="1">
      <alignment horizontal="center" vertical="center"/>
      <protection hidden="1"/>
    </xf>
    <xf numFmtId="0" fontId="23" fillId="0" borderId="29" xfId="1" applyFont="1" applyBorder="1" applyAlignment="1" applyProtection="1">
      <alignment vertical="center" wrapText="1"/>
      <protection locked="0"/>
    </xf>
    <xf numFmtId="0" fontId="23" fillId="0" borderId="0" xfId="1" applyFont="1" applyAlignment="1">
      <alignment vertical="center"/>
    </xf>
    <xf numFmtId="9" fontId="24" fillId="4" borderId="29" xfId="1" applyNumberFormat="1" applyFont="1" applyFill="1" applyBorder="1" applyAlignment="1" applyProtection="1">
      <alignment horizontal="center" vertical="center"/>
      <protection locked="0"/>
    </xf>
    <xf numFmtId="0" fontId="23" fillId="0" borderId="14" xfId="1" applyFont="1" applyBorder="1" applyAlignment="1">
      <alignment vertical="center"/>
    </xf>
    <xf numFmtId="0" fontId="23" fillId="0" borderId="0" xfId="1" applyFont="1" applyAlignment="1">
      <alignment horizontal="left" vertical="center"/>
    </xf>
    <xf numFmtId="9" fontId="23" fillId="0" borderId="29" xfId="1" applyNumberFormat="1" applyFont="1" applyBorder="1" applyAlignment="1" applyProtection="1">
      <alignment horizontal="center" vertical="center"/>
      <protection locked="0"/>
    </xf>
    <xf numFmtId="0" fontId="10" fillId="2" borderId="9" xfId="1" applyFont="1" applyFill="1" applyBorder="1" applyAlignment="1">
      <alignment vertical="center"/>
    </xf>
    <xf numFmtId="0" fontId="10" fillId="2" borderId="0" xfId="1" applyFont="1" applyFill="1" applyAlignment="1">
      <alignment vertical="center"/>
    </xf>
    <xf numFmtId="0" fontId="21" fillId="0" borderId="28" xfId="1" applyFont="1" applyBorder="1" applyAlignment="1">
      <alignment horizontal="center"/>
    </xf>
    <xf numFmtId="0" fontId="21" fillId="0" borderId="29" xfId="1" applyFont="1" applyBorder="1"/>
    <xf numFmtId="0" fontId="21" fillId="0" borderId="0" xfId="1" applyFont="1" applyAlignment="1">
      <alignment horizontal="left"/>
    </xf>
    <xf numFmtId="0" fontId="21" fillId="0" borderId="29" xfId="1" applyFont="1" applyBorder="1" applyAlignment="1">
      <alignment horizontal="left"/>
    </xf>
    <xf numFmtId="0" fontId="22" fillId="7" borderId="29" xfId="1" applyFont="1" applyFill="1" applyBorder="1" applyAlignment="1">
      <alignment horizontal="center" vertical="center" wrapText="1"/>
    </xf>
    <xf numFmtId="0" fontId="24" fillId="0" borderId="29" xfId="1" applyFont="1" applyBorder="1" applyAlignment="1" applyProtection="1">
      <alignment wrapText="1"/>
      <protection locked="0"/>
    </xf>
    <xf numFmtId="0" fontId="21" fillId="0" borderId="14" xfId="1" applyFont="1" applyBorder="1"/>
    <xf numFmtId="0" fontId="24" fillId="0" borderId="29" xfId="1" applyFont="1" applyBorder="1" applyAlignment="1" applyProtection="1">
      <alignment vertical="center" wrapText="1"/>
      <protection locked="0"/>
    </xf>
    <xf numFmtId="0" fontId="22" fillId="8" borderId="29" xfId="1" applyFont="1" applyFill="1" applyBorder="1" applyAlignment="1">
      <alignment horizontal="center" vertical="center" wrapText="1"/>
    </xf>
    <xf numFmtId="0" fontId="22" fillId="9" borderId="29" xfId="1" applyFont="1" applyFill="1" applyBorder="1" applyAlignment="1">
      <alignment horizontal="center" vertical="center" wrapText="1"/>
    </xf>
    <xf numFmtId="0" fontId="25" fillId="2" borderId="0" xfId="1" applyFont="1" applyFill="1"/>
    <xf numFmtId="0" fontId="22" fillId="10" borderId="30" xfId="1" applyFont="1" applyFill="1" applyBorder="1" applyAlignment="1">
      <alignment horizontal="center" vertical="center" wrapText="1"/>
    </xf>
    <xf numFmtId="0" fontId="23" fillId="0" borderId="30" xfId="1" applyFont="1" applyBorder="1" applyAlignment="1" applyProtection="1">
      <alignment horizontal="center" vertical="center"/>
      <protection hidden="1"/>
    </xf>
    <xf numFmtId="9" fontId="24" fillId="4" borderId="30" xfId="1" applyNumberFormat="1" applyFont="1" applyFill="1" applyBorder="1" applyAlignment="1" applyProtection="1">
      <alignment horizontal="center" vertical="center"/>
      <protection hidden="1"/>
    </xf>
    <xf numFmtId="0" fontId="24" fillId="0" borderId="30" xfId="1" applyFont="1" applyBorder="1" applyAlignment="1" applyProtection="1">
      <alignment vertical="center" wrapText="1"/>
      <protection locked="0"/>
    </xf>
    <xf numFmtId="9" fontId="24" fillId="4" borderId="30" xfId="1" applyNumberFormat="1" applyFont="1" applyFill="1" applyBorder="1" applyAlignment="1" applyProtection="1">
      <alignment horizontal="center" vertical="center"/>
      <protection locked="0"/>
    </xf>
    <xf numFmtId="9" fontId="23" fillId="0" borderId="30" xfId="1" applyNumberFormat="1" applyFont="1" applyBorder="1" applyAlignment="1" applyProtection="1">
      <alignment horizontal="center" vertical="center"/>
      <protection locked="0"/>
    </xf>
    <xf numFmtId="0" fontId="26" fillId="2" borderId="0" xfId="1" applyFont="1" applyFill="1" applyAlignment="1">
      <alignment vertical="center"/>
    </xf>
    <xf numFmtId="0" fontId="27" fillId="2" borderId="0" xfId="1" applyFont="1" applyFill="1" applyAlignment="1">
      <alignment vertical="center"/>
    </xf>
    <xf numFmtId="0" fontId="28" fillId="2" borderId="0" xfId="1" applyFont="1" applyFill="1"/>
    <xf numFmtId="0" fontId="1" fillId="2" borderId="31" xfId="1" applyFill="1" applyBorder="1"/>
    <xf numFmtId="0" fontId="1" fillId="2" borderId="32" xfId="1" applyFill="1" applyBorder="1"/>
    <xf numFmtId="0" fontId="1" fillId="2" borderId="32" xfId="1" applyFill="1" applyBorder="1" applyAlignment="1">
      <alignment horizontal="left"/>
    </xf>
    <xf numFmtId="0" fontId="1" fillId="2" borderId="33" xfId="1" applyFill="1" applyBorder="1"/>
    <xf numFmtId="0" fontId="7" fillId="3" borderId="20" xfId="1" applyFont="1" applyFill="1" applyBorder="1" applyAlignment="1">
      <alignment horizontal="center" vertical="center"/>
    </xf>
    <xf numFmtId="0" fontId="7" fillId="3" borderId="11" xfId="1" applyFont="1" applyFill="1" applyBorder="1" applyAlignment="1">
      <alignment horizontal="center" vertical="center"/>
    </xf>
    <xf numFmtId="49" fontId="11" fillId="2" borderId="21" xfId="1" applyNumberFormat="1" applyFont="1" applyFill="1" applyBorder="1" applyAlignment="1">
      <alignment horizontal="left" vertical="center" wrapText="1"/>
    </xf>
    <xf numFmtId="49" fontId="11" fillId="2" borderId="22" xfId="1" applyNumberFormat="1" applyFont="1" applyFill="1" applyBorder="1" applyAlignment="1">
      <alignment horizontal="left" vertical="center" wrapText="1"/>
    </xf>
    <xf numFmtId="49" fontId="13" fillId="2" borderId="24" xfId="1" applyNumberFormat="1" applyFont="1" applyFill="1" applyBorder="1" applyAlignment="1" applyProtection="1">
      <alignment horizontal="left" vertical="center" wrapText="1"/>
      <protection locked="0"/>
    </xf>
    <xf numFmtId="49" fontId="13" fillId="2" borderId="25" xfId="1" applyNumberFormat="1" applyFont="1" applyFill="1" applyBorder="1" applyAlignment="1" applyProtection="1">
      <alignment horizontal="left" vertical="center" wrapText="1"/>
      <protection locked="0"/>
    </xf>
    <xf numFmtId="49" fontId="13" fillId="2" borderId="22" xfId="1" applyNumberFormat="1" applyFont="1" applyFill="1" applyBorder="1" applyAlignment="1" applyProtection="1">
      <alignment horizontal="left" vertical="center" wrapText="1"/>
      <protection locked="0"/>
    </xf>
    <xf numFmtId="49" fontId="13" fillId="2" borderId="24" xfId="1" applyNumberFormat="1" applyFont="1" applyFill="1" applyBorder="1" applyAlignment="1" applyProtection="1">
      <alignment horizontal="left" vertical="top" wrapText="1"/>
      <protection locked="0"/>
    </xf>
    <xf numFmtId="49" fontId="13" fillId="2" borderId="25" xfId="1" applyNumberFormat="1" applyFont="1" applyFill="1" applyBorder="1" applyAlignment="1" applyProtection="1">
      <alignment horizontal="left" vertical="top" wrapText="1"/>
      <protection locked="0"/>
    </xf>
    <xf numFmtId="49" fontId="13" fillId="2" borderId="22" xfId="1" applyNumberFormat="1" applyFont="1" applyFill="1" applyBorder="1" applyAlignment="1" applyProtection="1">
      <alignment horizontal="left" vertical="top" wrapText="1"/>
      <protection locked="0"/>
    </xf>
    <xf numFmtId="49" fontId="11" fillId="2" borderId="26" xfId="1" applyNumberFormat="1" applyFont="1" applyFill="1" applyBorder="1" applyAlignment="1">
      <alignment horizontal="left" vertical="center" wrapText="1"/>
    </xf>
    <xf numFmtId="49" fontId="11" fillId="2" borderId="27" xfId="1" applyNumberFormat="1" applyFont="1" applyFill="1" applyBorder="1" applyAlignment="1">
      <alignment horizontal="left" vertical="center" wrapText="1"/>
    </xf>
    <xf numFmtId="0" fontId="2" fillId="3" borderId="5" xfId="1" applyFont="1" applyFill="1" applyBorder="1" applyAlignment="1">
      <alignment horizontal="center" vertical="center" wrapText="1"/>
    </xf>
    <xf numFmtId="0" fontId="2" fillId="3" borderId="6" xfId="1" applyFont="1" applyFill="1" applyBorder="1" applyAlignment="1">
      <alignment horizontal="center" vertical="center" wrapText="1"/>
    </xf>
    <xf numFmtId="0" fontId="2" fillId="3" borderId="7" xfId="1" applyFont="1" applyFill="1" applyBorder="1" applyAlignment="1">
      <alignment horizontal="center" vertical="center" wrapText="1"/>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3" fillId="2" borderId="8" xfId="1" applyFont="1" applyFill="1" applyBorder="1" applyAlignment="1" applyProtection="1">
      <alignment horizontal="center" vertical="center" wrapText="1"/>
      <protection locked="0"/>
    </xf>
    <xf numFmtId="0" fontId="2" fillId="3" borderId="13" xfId="1" applyFont="1" applyFill="1" applyBorder="1" applyAlignment="1">
      <alignment horizontal="center" vertical="center" wrapText="1"/>
    </xf>
    <xf numFmtId="0" fontId="2" fillId="3" borderId="14" xfId="1" applyFont="1" applyFill="1" applyBorder="1" applyAlignment="1">
      <alignment horizontal="center" vertical="center" wrapText="1"/>
    </xf>
    <xf numFmtId="0" fontId="2" fillId="3" borderId="15" xfId="1" applyFont="1" applyFill="1" applyBorder="1" applyAlignment="1">
      <alignment horizontal="center" vertical="center" wrapText="1"/>
    </xf>
    <xf numFmtId="164" fontId="3" fillId="2" borderId="13" xfId="1" applyNumberFormat="1" applyFont="1" applyFill="1" applyBorder="1" applyAlignment="1" applyProtection="1">
      <alignment horizontal="center" vertical="center"/>
      <protection locked="0"/>
    </xf>
    <xf numFmtId="164" fontId="3" fillId="2" borderId="14" xfId="1" applyNumberFormat="1" applyFont="1" applyFill="1" applyBorder="1" applyAlignment="1" applyProtection="1">
      <alignment horizontal="center" vertical="center"/>
      <protection locked="0"/>
    </xf>
    <xf numFmtId="164" fontId="4" fillId="2" borderId="8" xfId="1" applyNumberFormat="1" applyFont="1" applyFill="1" applyBorder="1" applyAlignment="1" applyProtection="1">
      <alignment horizontal="center" vertical="center" wrapText="1"/>
      <protection locked="0"/>
    </xf>
    <xf numFmtId="164" fontId="4" fillId="2" borderId="8" xfId="1" applyNumberFormat="1" applyFont="1" applyFill="1" applyBorder="1" applyAlignment="1" applyProtection="1">
      <alignment horizontal="center" vertical="center"/>
      <protection locked="0"/>
    </xf>
    <xf numFmtId="0" fontId="2" fillId="3" borderId="16" xfId="1" applyFont="1" applyFill="1" applyBorder="1" applyAlignment="1">
      <alignment horizontal="center" vertical="center" wrapText="1"/>
    </xf>
    <xf numFmtId="0" fontId="2" fillId="3" borderId="17" xfId="1" applyFont="1" applyFill="1" applyBorder="1" applyAlignment="1">
      <alignment horizontal="center" vertical="center" wrapText="1"/>
    </xf>
    <xf numFmtId="0" fontId="2" fillId="3" borderId="18" xfId="1" applyFont="1" applyFill="1" applyBorder="1" applyAlignment="1">
      <alignment horizontal="center" vertical="center" wrapText="1"/>
    </xf>
  </cellXfs>
  <cellStyles count="2">
    <cellStyle name="Normal" xfId="0" builtinId="0"/>
    <cellStyle name="Normal 2" xfId="1" xr:uid="{6671EE31-249D-4C42-8944-4FB1870B0D43}"/>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337022</xdr:colOff>
      <xdr:row>5</xdr:row>
      <xdr:rowOff>215771</xdr:rowOff>
    </xdr:from>
    <xdr:to>
      <xdr:col>6</xdr:col>
      <xdr:colOff>1131811</xdr:colOff>
      <xdr:row>15</xdr:row>
      <xdr:rowOff>119162</xdr:rowOff>
    </xdr:to>
    <xdr:pic>
      <xdr:nvPicPr>
        <xdr:cNvPr id="2" name="Imagen 2">
          <a:extLst>
            <a:ext uri="{FF2B5EF4-FFF2-40B4-BE49-F238E27FC236}">
              <a16:creationId xmlns:a16="http://schemas.microsoft.com/office/drawing/2014/main" id="{5F1DA694-D979-48F0-8A7A-DD79EE000F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172" y="2320796"/>
          <a:ext cx="5052464" cy="2741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minhaciendagovco-my.sharepoint.com/personal/apava_minhacienda_gov_co/Documents/2022/1.%20Evaluaci&#243;n%20del%20Sistema%20de%20Control%20Interno%202021-%202/Etapa%20final/Informe%20Semestral%20del%20Estado%20del%20SCI%20II%20Semestre%202021%20final.xlsx?A53FAA08" TargetMode="External"/><Relationship Id="rId1" Type="http://schemas.openxmlformats.org/officeDocument/2006/relationships/externalLinkPath" Target="file:///\\A53FAA08\Informe%20Semestral%20del%20Estado%20del%20SCI%20II%20Semestre%202021%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Indicativas"/>
      <sheetName val="Analisis de Resultados"/>
      <sheetName val="Conclusiones"/>
      <sheetName val="Hoja1"/>
    </sheetNames>
    <sheetDataSet>
      <sheetData sheetId="0"/>
      <sheetData sheetId="1"/>
      <sheetData sheetId="2"/>
      <sheetData sheetId="3">
        <row r="2">
          <cell r="N2">
            <v>0.91666666666666663</v>
          </cell>
        </row>
        <row r="26">
          <cell r="N26">
            <v>0.98529411764705888</v>
          </cell>
        </row>
        <row r="43">
          <cell r="N43">
            <v>1</v>
          </cell>
        </row>
        <row r="55">
          <cell r="N55">
            <v>0.9285714285714286</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C9D9C-9F40-41AF-9341-2BC511B1001E}">
  <dimension ref="B1:W38"/>
  <sheetViews>
    <sheetView tabSelected="1" topLeftCell="G1" zoomScale="46" zoomScaleNormal="46" zoomScaleSheetLayoutView="40" workbookViewId="0">
      <selection activeCell="M15" sqref="M15"/>
    </sheetView>
  </sheetViews>
  <sheetFormatPr baseColWidth="10" defaultRowHeight="12.75" x14ac:dyDescent="0.2"/>
  <cols>
    <col min="1" max="1" width="3.140625" style="1" customWidth="1"/>
    <col min="2" max="2" width="3.42578125" style="1" customWidth="1"/>
    <col min="3" max="3" width="32.28515625" style="1" customWidth="1"/>
    <col min="4" max="4" width="2.7109375" style="1" customWidth="1"/>
    <col min="5" max="5" width="26.140625" style="1" customWidth="1"/>
    <col min="6" max="6" width="2.7109375" style="1" customWidth="1"/>
    <col min="7" max="7" width="27.42578125" style="1" customWidth="1"/>
    <col min="8" max="8" width="2.7109375" style="1" customWidth="1"/>
    <col min="9" max="9" width="149.140625" style="1" customWidth="1"/>
    <col min="10" max="10" width="2.7109375" style="1" customWidth="1"/>
    <col min="11" max="11" width="31.85546875" style="1" customWidth="1"/>
    <col min="12" max="12" width="2.7109375" style="1" customWidth="1"/>
    <col min="13" max="13" width="138" style="2" customWidth="1"/>
    <col min="14" max="14" width="2.7109375" style="1" customWidth="1"/>
    <col min="15" max="15" width="25.5703125" style="1" customWidth="1"/>
    <col min="16" max="16" width="7" style="1" customWidth="1"/>
    <col min="17" max="17" width="5.42578125" style="1" customWidth="1"/>
    <col min="18" max="256" width="11.425781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68.140625" style="1" customWidth="1"/>
    <col min="266" max="266" width="5.85546875" style="1" customWidth="1"/>
    <col min="267" max="267" width="28.140625" style="1" customWidth="1"/>
    <col min="268" max="268" width="4.28515625" style="1" customWidth="1"/>
    <col min="269" max="269" width="78.7109375" style="1" customWidth="1"/>
    <col min="270" max="270" width="5.85546875" style="1" customWidth="1"/>
    <col min="271" max="271" width="24.85546875" style="1" customWidth="1"/>
    <col min="272" max="272" width="7" style="1" customWidth="1"/>
    <col min="273" max="512" width="11.425781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68.140625" style="1" customWidth="1"/>
    <col min="522" max="522" width="5.85546875" style="1" customWidth="1"/>
    <col min="523" max="523" width="28.140625" style="1" customWidth="1"/>
    <col min="524" max="524" width="4.28515625" style="1" customWidth="1"/>
    <col min="525" max="525" width="78.7109375" style="1" customWidth="1"/>
    <col min="526" max="526" width="5.85546875" style="1" customWidth="1"/>
    <col min="527" max="527" width="24.85546875" style="1" customWidth="1"/>
    <col min="528" max="528" width="7" style="1" customWidth="1"/>
    <col min="529" max="768" width="11.425781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68.140625" style="1" customWidth="1"/>
    <col min="778" max="778" width="5.85546875" style="1" customWidth="1"/>
    <col min="779" max="779" width="28.140625" style="1" customWidth="1"/>
    <col min="780" max="780" width="4.28515625" style="1" customWidth="1"/>
    <col min="781" max="781" width="78.7109375" style="1" customWidth="1"/>
    <col min="782" max="782" width="5.85546875" style="1" customWidth="1"/>
    <col min="783" max="783" width="24.85546875" style="1" customWidth="1"/>
    <col min="784" max="784" width="7" style="1" customWidth="1"/>
    <col min="785" max="1024" width="11.425781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68.140625" style="1" customWidth="1"/>
    <col min="1034" max="1034" width="5.85546875" style="1" customWidth="1"/>
    <col min="1035" max="1035" width="28.140625" style="1" customWidth="1"/>
    <col min="1036" max="1036" width="4.28515625" style="1" customWidth="1"/>
    <col min="1037" max="1037" width="78.7109375" style="1" customWidth="1"/>
    <col min="1038" max="1038" width="5.85546875" style="1" customWidth="1"/>
    <col min="1039" max="1039" width="24.85546875" style="1" customWidth="1"/>
    <col min="1040" max="1040" width="7" style="1" customWidth="1"/>
    <col min="1041" max="1280" width="11.425781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68.140625" style="1" customWidth="1"/>
    <col min="1290" max="1290" width="5.85546875" style="1" customWidth="1"/>
    <col min="1291" max="1291" width="28.140625" style="1" customWidth="1"/>
    <col min="1292" max="1292" width="4.28515625" style="1" customWidth="1"/>
    <col min="1293" max="1293" width="78.7109375" style="1" customWidth="1"/>
    <col min="1294" max="1294" width="5.85546875" style="1" customWidth="1"/>
    <col min="1295" max="1295" width="24.85546875" style="1" customWidth="1"/>
    <col min="1296" max="1296" width="7" style="1" customWidth="1"/>
    <col min="1297" max="1536" width="11.425781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68.140625" style="1" customWidth="1"/>
    <col min="1546" max="1546" width="5.85546875" style="1" customWidth="1"/>
    <col min="1547" max="1547" width="28.140625" style="1" customWidth="1"/>
    <col min="1548" max="1548" width="4.28515625" style="1" customWidth="1"/>
    <col min="1549" max="1549" width="78.7109375" style="1" customWidth="1"/>
    <col min="1550" max="1550" width="5.85546875" style="1" customWidth="1"/>
    <col min="1551" max="1551" width="24.85546875" style="1" customWidth="1"/>
    <col min="1552" max="1552" width="7" style="1" customWidth="1"/>
    <col min="1553" max="1792" width="11.425781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68.140625" style="1" customWidth="1"/>
    <col min="1802" max="1802" width="5.85546875" style="1" customWidth="1"/>
    <col min="1803" max="1803" width="28.140625" style="1" customWidth="1"/>
    <col min="1804" max="1804" width="4.28515625" style="1" customWidth="1"/>
    <col min="1805" max="1805" width="78.7109375" style="1" customWidth="1"/>
    <col min="1806" max="1806" width="5.85546875" style="1" customWidth="1"/>
    <col min="1807" max="1807" width="24.85546875" style="1" customWidth="1"/>
    <col min="1808" max="1808" width="7" style="1" customWidth="1"/>
    <col min="1809" max="2048" width="11.425781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68.140625" style="1" customWidth="1"/>
    <col min="2058" max="2058" width="5.85546875" style="1" customWidth="1"/>
    <col min="2059" max="2059" width="28.140625" style="1" customWidth="1"/>
    <col min="2060" max="2060" width="4.28515625" style="1" customWidth="1"/>
    <col min="2061" max="2061" width="78.7109375" style="1" customWidth="1"/>
    <col min="2062" max="2062" width="5.85546875" style="1" customWidth="1"/>
    <col min="2063" max="2063" width="24.85546875" style="1" customWidth="1"/>
    <col min="2064" max="2064" width="7" style="1" customWidth="1"/>
    <col min="2065" max="2304" width="11.425781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68.140625" style="1" customWidth="1"/>
    <col min="2314" max="2314" width="5.85546875" style="1" customWidth="1"/>
    <col min="2315" max="2315" width="28.140625" style="1" customWidth="1"/>
    <col min="2316" max="2316" width="4.28515625" style="1" customWidth="1"/>
    <col min="2317" max="2317" width="78.7109375" style="1" customWidth="1"/>
    <col min="2318" max="2318" width="5.85546875" style="1" customWidth="1"/>
    <col min="2319" max="2319" width="24.85546875" style="1" customWidth="1"/>
    <col min="2320" max="2320" width="7" style="1" customWidth="1"/>
    <col min="2321" max="2560" width="11.425781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68.140625" style="1" customWidth="1"/>
    <col min="2570" max="2570" width="5.85546875" style="1" customWidth="1"/>
    <col min="2571" max="2571" width="28.140625" style="1" customWidth="1"/>
    <col min="2572" max="2572" width="4.28515625" style="1" customWidth="1"/>
    <col min="2573" max="2573" width="78.7109375" style="1" customWidth="1"/>
    <col min="2574" max="2574" width="5.85546875" style="1" customWidth="1"/>
    <col min="2575" max="2575" width="24.85546875" style="1" customWidth="1"/>
    <col min="2576" max="2576" width="7" style="1" customWidth="1"/>
    <col min="2577" max="2816" width="11.425781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68.140625" style="1" customWidth="1"/>
    <col min="2826" max="2826" width="5.85546875" style="1" customWidth="1"/>
    <col min="2827" max="2827" width="28.140625" style="1" customWidth="1"/>
    <col min="2828" max="2828" width="4.28515625" style="1" customWidth="1"/>
    <col min="2829" max="2829" width="78.7109375" style="1" customWidth="1"/>
    <col min="2830" max="2830" width="5.85546875" style="1" customWidth="1"/>
    <col min="2831" max="2831" width="24.85546875" style="1" customWidth="1"/>
    <col min="2832" max="2832" width="7" style="1" customWidth="1"/>
    <col min="2833" max="3072" width="11.425781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68.140625" style="1" customWidth="1"/>
    <col min="3082" max="3082" width="5.85546875" style="1" customWidth="1"/>
    <col min="3083" max="3083" width="28.140625" style="1" customWidth="1"/>
    <col min="3084" max="3084" width="4.28515625" style="1" customWidth="1"/>
    <col min="3085" max="3085" width="78.7109375" style="1" customWidth="1"/>
    <col min="3086" max="3086" width="5.85546875" style="1" customWidth="1"/>
    <col min="3087" max="3087" width="24.85546875" style="1" customWidth="1"/>
    <col min="3088" max="3088" width="7" style="1" customWidth="1"/>
    <col min="3089" max="3328" width="11.425781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68.140625" style="1" customWidth="1"/>
    <col min="3338" max="3338" width="5.85546875" style="1" customWidth="1"/>
    <col min="3339" max="3339" width="28.140625" style="1" customWidth="1"/>
    <col min="3340" max="3340" width="4.28515625" style="1" customWidth="1"/>
    <col min="3341" max="3341" width="78.7109375" style="1" customWidth="1"/>
    <col min="3342" max="3342" width="5.85546875" style="1" customWidth="1"/>
    <col min="3343" max="3343" width="24.85546875" style="1" customWidth="1"/>
    <col min="3344" max="3344" width="7" style="1" customWidth="1"/>
    <col min="3345" max="3584" width="11.425781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68.140625" style="1" customWidth="1"/>
    <col min="3594" max="3594" width="5.85546875" style="1" customWidth="1"/>
    <col min="3595" max="3595" width="28.140625" style="1" customWidth="1"/>
    <col min="3596" max="3596" width="4.28515625" style="1" customWidth="1"/>
    <col min="3597" max="3597" width="78.7109375" style="1" customWidth="1"/>
    <col min="3598" max="3598" width="5.85546875" style="1" customWidth="1"/>
    <col min="3599" max="3599" width="24.85546875" style="1" customWidth="1"/>
    <col min="3600" max="3600" width="7" style="1" customWidth="1"/>
    <col min="3601" max="3840" width="11.425781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68.140625" style="1" customWidth="1"/>
    <col min="3850" max="3850" width="5.85546875" style="1" customWidth="1"/>
    <col min="3851" max="3851" width="28.140625" style="1" customWidth="1"/>
    <col min="3852" max="3852" width="4.28515625" style="1" customWidth="1"/>
    <col min="3853" max="3853" width="78.7109375" style="1" customWidth="1"/>
    <col min="3854" max="3854" width="5.85546875" style="1" customWidth="1"/>
    <col min="3855" max="3855" width="24.85546875" style="1" customWidth="1"/>
    <col min="3856" max="3856" width="7" style="1" customWidth="1"/>
    <col min="3857" max="4096" width="11.425781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68.140625" style="1" customWidth="1"/>
    <col min="4106" max="4106" width="5.85546875" style="1" customWidth="1"/>
    <col min="4107" max="4107" width="28.140625" style="1" customWidth="1"/>
    <col min="4108" max="4108" width="4.28515625" style="1" customWidth="1"/>
    <col min="4109" max="4109" width="78.7109375" style="1" customWidth="1"/>
    <col min="4110" max="4110" width="5.85546875" style="1" customWidth="1"/>
    <col min="4111" max="4111" width="24.85546875" style="1" customWidth="1"/>
    <col min="4112" max="4112" width="7" style="1" customWidth="1"/>
    <col min="4113" max="4352" width="11.425781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68.140625" style="1" customWidth="1"/>
    <col min="4362" max="4362" width="5.85546875" style="1" customWidth="1"/>
    <col min="4363" max="4363" width="28.140625" style="1" customWidth="1"/>
    <col min="4364" max="4364" width="4.28515625" style="1" customWidth="1"/>
    <col min="4365" max="4365" width="78.7109375" style="1" customWidth="1"/>
    <col min="4366" max="4366" width="5.85546875" style="1" customWidth="1"/>
    <col min="4367" max="4367" width="24.85546875" style="1" customWidth="1"/>
    <col min="4368" max="4368" width="7" style="1" customWidth="1"/>
    <col min="4369" max="4608" width="11.425781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68.140625" style="1" customWidth="1"/>
    <col min="4618" max="4618" width="5.85546875" style="1" customWidth="1"/>
    <col min="4619" max="4619" width="28.140625" style="1" customWidth="1"/>
    <col min="4620" max="4620" width="4.28515625" style="1" customWidth="1"/>
    <col min="4621" max="4621" width="78.7109375" style="1" customWidth="1"/>
    <col min="4622" max="4622" width="5.85546875" style="1" customWidth="1"/>
    <col min="4623" max="4623" width="24.85546875" style="1" customWidth="1"/>
    <col min="4624" max="4624" width="7" style="1" customWidth="1"/>
    <col min="4625" max="4864" width="11.425781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68.140625" style="1" customWidth="1"/>
    <col min="4874" max="4874" width="5.85546875" style="1" customWidth="1"/>
    <col min="4875" max="4875" width="28.140625" style="1" customWidth="1"/>
    <col min="4876" max="4876" width="4.28515625" style="1" customWidth="1"/>
    <col min="4877" max="4877" width="78.7109375" style="1" customWidth="1"/>
    <col min="4878" max="4878" width="5.85546875" style="1" customWidth="1"/>
    <col min="4879" max="4879" width="24.85546875" style="1" customWidth="1"/>
    <col min="4880" max="4880" width="7" style="1" customWidth="1"/>
    <col min="4881" max="5120" width="11.425781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68.140625" style="1" customWidth="1"/>
    <col min="5130" max="5130" width="5.85546875" style="1" customWidth="1"/>
    <col min="5131" max="5131" width="28.140625" style="1" customWidth="1"/>
    <col min="5132" max="5132" width="4.28515625" style="1" customWidth="1"/>
    <col min="5133" max="5133" width="78.7109375" style="1" customWidth="1"/>
    <col min="5134" max="5134" width="5.85546875" style="1" customWidth="1"/>
    <col min="5135" max="5135" width="24.85546875" style="1" customWidth="1"/>
    <col min="5136" max="5136" width="7" style="1" customWidth="1"/>
    <col min="5137" max="5376" width="11.425781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68.140625" style="1" customWidth="1"/>
    <col min="5386" max="5386" width="5.85546875" style="1" customWidth="1"/>
    <col min="5387" max="5387" width="28.140625" style="1" customWidth="1"/>
    <col min="5388" max="5388" width="4.28515625" style="1" customWidth="1"/>
    <col min="5389" max="5389" width="78.7109375" style="1" customWidth="1"/>
    <col min="5390" max="5390" width="5.85546875" style="1" customWidth="1"/>
    <col min="5391" max="5391" width="24.85546875" style="1" customWidth="1"/>
    <col min="5392" max="5392" width="7" style="1" customWidth="1"/>
    <col min="5393" max="5632" width="11.425781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68.140625" style="1" customWidth="1"/>
    <col min="5642" max="5642" width="5.85546875" style="1" customWidth="1"/>
    <col min="5643" max="5643" width="28.140625" style="1" customWidth="1"/>
    <col min="5644" max="5644" width="4.28515625" style="1" customWidth="1"/>
    <col min="5645" max="5645" width="78.7109375" style="1" customWidth="1"/>
    <col min="5646" max="5646" width="5.85546875" style="1" customWidth="1"/>
    <col min="5647" max="5647" width="24.85546875" style="1" customWidth="1"/>
    <col min="5648" max="5648" width="7" style="1" customWidth="1"/>
    <col min="5649" max="5888" width="11.425781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68.140625" style="1" customWidth="1"/>
    <col min="5898" max="5898" width="5.85546875" style="1" customWidth="1"/>
    <col min="5899" max="5899" width="28.140625" style="1" customWidth="1"/>
    <col min="5900" max="5900" width="4.28515625" style="1" customWidth="1"/>
    <col min="5901" max="5901" width="78.7109375" style="1" customWidth="1"/>
    <col min="5902" max="5902" width="5.85546875" style="1" customWidth="1"/>
    <col min="5903" max="5903" width="24.85546875" style="1" customWidth="1"/>
    <col min="5904" max="5904" width="7" style="1" customWidth="1"/>
    <col min="5905" max="6144" width="11.425781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68.140625" style="1" customWidth="1"/>
    <col min="6154" max="6154" width="5.85546875" style="1" customWidth="1"/>
    <col min="6155" max="6155" width="28.140625" style="1" customWidth="1"/>
    <col min="6156" max="6156" width="4.28515625" style="1" customWidth="1"/>
    <col min="6157" max="6157" width="78.7109375" style="1" customWidth="1"/>
    <col min="6158" max="6158" width="5.85546875" style="1" customWidth="1"/>
    <col min="6159" max="6159" width="24.85546875" style="1" customWidth="1"/>
    <col min="6160" max="6160" width="7" style="1" customWidth="1"/>
    <col min="6161" max="6400" width="11.425781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68.140625" style="1" customWidth="1"/>
    <col min="6410" max="6410" width="5.85546875" style="1" customWidth="1"/>
    <col min="6411" max="6411" width="28.140625" style="1" customWidth="1"/>
    <col min="6412" max="6412" width="4.28515625" style="1" customWidth="1"/>
    <col min="6413" max="6413" width="78.7109375" style="1" customWidth="1"/>
    <col min="6414" max="6414" width="5.85546875" style="1" customWidth="1"/>
    <col min="6415" max="6415" width="24.85546875" style="1" customWidth="1"/>
    <col min="6416" max="6416" width="7" style="1" customWidth="1"/>
    <col min="6417" max="6656" width="11.425781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68.140625" style="1" customWidth="1"/>
    <col min="6666" max="6666" width="5.85546875" style="1" customWidth="1"/>
    <col min="6667" max="6667" width="28.140625" style="1" customWidth="1"/>
    <col min="6668" max="6668" width="4.28515625" style="1" customWidth="1"/>
    <col min="6669" max="6669" width="78.7109375" style="1" customWidth="1"/>
    <col min="6670" max="6670" width="5.85546875" style="1" customWidth="1"/>
    <col min="6671" max="6671" width="24.85546875" style="1" customWidth="1"/>
    <col min="6672" max="6672" width="7" style="1" customWidth="1"/>
    <col min="6673" max="6912" width="11.425781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68.140625" style="1" customWidth="1"/>
    <col min="6922" max="6922" width="5.85546875" style="1" customWidth="1"/>
    <col min="6923" max="6923" width="28.140625" style="1" customWidth="1"/>
    <col min="6924" max="6924" width="4.28515625" style="1" customWidth="1"/>
    <col min="6925" max="6925" width="78.7109375" style="1" customWidth="1"/>
    <col min="6926" max="6926" width="5.85546875" style="1" customWidth="1"/>
    <col min="6927" max="6927" width="24.85546875" style="1" customWidth="1"/>
    <col min="6928" max="6928" width="7" style="1" customWidth="1"/>
    <col min="6929" max="7168" width="11.425781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68.140625" style="1" customWidth="1"/>
    <col min="7178" max="7178" width="5.85546875" style="1" customWidth="1"/>
    <col min="7179" max="7179" width="28.140625" style="1" customWidth="1"/>
    <col min="7180" max="7180" width="4.28515625" style="1" customWidth="1"/>
    <col min="7181" max="7181" width="78.7109375" style="1" customWidth="1"/>
    <col min="7182" max="7182" width="5.85546875" style="1" customWidth="1"/>
    <col min="7183" max="7183" width="24.85546875" style="1" customWidth="1"/>
    <col min="7184" max="7184" width="7" style="1" customWidth="1"/>
    <col min="7185" max="7424" width="11.425781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68.140625" style="1" customWidth="1"/>
    <col min="7434" max="7434" width="5.85546875" style="1" customWidth="1"/>
    <col min="7435" max="7435" width="28.140625" style="1" customWidth="1"/>
    <col min="7436" max="7436" width="4.28515625" style="1" customWidth="1"/>
    <col min="7437" max="7437" width="78.7109375" style="1" customWidth="1"/>
    <col min="7438" max="7438" width="5.85546875" style="1" customWidth="1"/>
    <col min="7439" max="7439" width="24.85546875" style="1" customWidth="1"/>
    <col min="7440" max="7440" width="7" style="1" customWidth="1"/>
    <col min="7441" max="7680" width="11.425781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68.140625" style="1" customWidth="1"/>
    <col min="7690" max="7690" width="5.85546875" style="1" customWidth="1"/>
    <col min="7691" max="7691" width="28.140625" style="1" customWidth="1"/>
    <col min="7692" max="7692" width="4.28515625" style="1" customWidth="1"/>
    <col min="7693" max="7693" width="78.7109375" style="1" customWidth="1"/>
    <col min="7694" max="7694" width="5.85546875" style="1" customWidth="1"/>
    <col min="7695" max="7695" width="24.85546875" style="1" customWidth="1"/>
    <col min="7696" max="7696" width="7" style="1" customWidth="1"/>
    <col min="7697" max="7936" width="11.425781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68.140625" style="1" customWidth="1"/>
    <col min="7946" max="7946" width="5.85546875" style="1" customWidth="1"/>
    <col min="7947" max="7947" width="28.140625" style="1" customWidth="1"/>
    <col min="7948" max="7948" width="4.28515625" style="1" customWidth="1"/>
    <col min="7949" max="7949" width="78.7109375" style="1" customWidth="1"/>
    <col min="7950" max="7950" width="5.85546875" style="1" customWidth="1"/>
    <col min="7951" max="7951" width="24.85546875" style="1" customWidth="1"/>
    <col min="7952" max="7952" width="7" style="1" customWidth="1"/>
    <col min="7953" max="8192" width="11.425781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68.140625" style="1" customWidth="1"/>
    <col min="8202" max="8202" width="5.85546875" style="1" customWidth="1"/>
    <col min="8203" max="8203" width="28.140625" style="1" customWidth="1"/>
    <col min="8204" max="8204" width="4.28515625" style="1" customWidth="1"/>
    <col min="8205" max="8205" width="78.7109375" style="1" customWidth="1"/>
    <col min="8206" max="8206" width="5.85546875" style="1" customWidth="1"/>
    <col min="8207" max="8207" width="24.85546875" style="1" customWidth="1"/>
    <col min="8208" max="8208" width="7" style="1" customWidth="1"/>
    <col min="8209" max="8448" width="11.425781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68.140625" style="1" customWidth="1"/>
    <col min="8458" max="8458" width="5.85546875" style="1" customWidth="1"/>
    <col min="8459" max="8459" width="28.140625" style="1" customWidth="1"/>
    <col min="8460" max="8460" width="4.28515625" style="1" customWidth="1"/>
    <col min="8461" max="8461" width="78.7109375" style="1" customWidth="1"/>
    <col min="8462" max="8462" width="5.85546875" style="1" customWidth="1"/>
    <col min="8463" max="8463" width="24.85546875" style="1" customWidth="1"/>
    <col min="8464" max="8464" width="7" style="1" customWidth="1"/>
    <col min="8465" max="8704" width="11.425781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68.140625" style="1" customWidth="1"/>
    <col min="8714" max="8714" width="5.85546875" style="1" customWidth="1"/>
    <col min="8715" max="8715" width="28.140625" style="1" customWidth="1"/>
    <col min="8716" max="8716" width="4.28515625" style="1" customWidth="1"/>
    <col min="8717" max="8717" width="78.7109375" style="1" customWidth="1"/>
    <col min="8718" max="8718" width="5.85546875" style="1" customWidth="1"/>
    <col min="8719" max="8719" width="24.85546875" style="1" customWidth="1"/>
    <col min="8720" max="8720" width="7" style="1" customWidth="1"/>
    <col min="8721" max="8960" width="11.425781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68.140625" style="1" customWidth="1"/>
    <col min="8970" max="8970" width="5.85546875" style="1" customWidth="1"/>
    <col min="8971" max="8971" width="28.140625" style="1" customWidth="1"/>
    <col min="8972" max="8972" width="4.28515625" style="1" customWidth="1"/>
    <col min="8973" max="8973" width="78.7109375" style="1" customWidth="1"/>
    <col min="8974" max="8974" width="5.85546875" style="1" customWidth="1"/>
    <col min="8975" max="8975" width="24.85546875" style="1" customWidth="1"/>
    <col min="8976" max="8976" width="7" style="1" customWidth="1"/>
    <col min="8977" max="9216" width="11.425781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68.140625" style="1" customWidth="1"/>
    <col min="9226" max="9226" width="5.85546875" style="1" customWidth="1"/>
    <col min="9227" max="9227" width="28.140625" style="1" customWidth="1"/>
    <col min="9228" max="9228" width="4.28515625" style="1" customWidth="1"/>
    <col min="9229" max="9229" width="78.7109375" style="1" customWidth="1"/>
    <col min="9230" max="9230" width="5.85546875" style="1" customWidth="1"/>
    <col min="9231" max="9231" width="24.85546875" style="1" customWidth="1"/>
    <col min="9232" max="9232" width="7" style="1" customWidth="1"/>
    <col min="9233" max="9472" width="11.425781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68.140625" style="1" customWidth="1"/>
    <col min="9482" max="9482" width="5.85546875" style="1" customWidth="1"/>
    <col min="9483" max="9483" width="28.140625" style="1" customWidth="1"/>
    <col min="9484" max="9484" width="4.28515625" style="1" customWidth="1"/>
    <col min="9485" max="9485" width="78.7109375" style="1" customWidth="1"/>
    <col min="9486" max="9486" width="5.85546875" style="1" customWidth="1"/>
    <col min="9487" max="9487" width="24.85546875" style="1" customWidth="1"/>
    <col min="9488" max="9488" width="7" style="1" customWidth="1"/>
    <col min="9489" max="9728" width="11.425781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68.140625" style="1" customWidth="1"/>
    <col min="9738" max="9738" width="5.85546875" style="1" customWidth="1"/>
    <col min="9739" max="9739" width="28.140625" style="1" customWidth="1"/>
    <col min="9740" max="9740" width="4.28515625" style="1" customWidth="1"/>
    <col min="9741" max="9741" width="78.7109375" style="1" customWidth="1"/>
    <col min="9742" max="9742" width="5.85546875" style="1" customWidth="1"/>
    <col min="9743" max="9743" width="24.85546875" style="1" customWidth="1"/>
    <col min="9744" max="9744" width="7" style="1" customWidth="1"/>
    <col min="9745" max="9984" width="11.425781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68.140625" style="1" customWidth="1"/>
    <col min="9994" max="9994" width="5.85546875" style="1" customWidth="1"/>
    <col min="9995" max="9995" width="28.140625" style="1" customWidth="1"/>
    <col min="9996" max="9996" width="4.28515625" style="1" customWidth="1"/>
    <col min="9997" max="9997" width="78.7109375" style="1" customWidth="1"/>
    <col min="9998" max="9998" width="5.85546875" style="1" customWidth="1"/>
    <col min="9999" max="9999" width="24.85546875" style="1" customWidth="1"/>
    <col min="10000" max="10000" width="7" style="1" customWidth="1"/>
    <col min="10001" max="10240" width="11.425781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68.140625" style="1" customWidth="1"/>
    <col min="10250" max="10250" width="5.85546875" style="1" customWidth="1"/>
    <col min="10251" max="10251" width="28.140625" style="1" customWidth="1"/>
    <col min="10252" max="10252" width="4.28515625" style="1" customWidth="1"/>
    <col min="10253" max="10253" width="78.7109375" style="1" customWidth="1"/>
    <col min="10254" max="10254" width="5.85546875" style="1" customWidth="1"/>
    <col min="10255" max="10255" width="24.85546875" style="1" customWidth="1"/>
    <col min="10256" max="10256" width="7" style="1" customWidth="1"/>
    <col min="10257" max="10496" width="11.425781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68.140625" style="1" customWidth="1"/>
    <col min="10506" max="10506" width="5.85546875" style="1" customWidth="1"/>
    <col min="10507" max="10507" width="28.140625" style="1" customWidth="1"/>
    <col min="10508" max="10508" width="4.28515625" style="1" customWidth="1"/>
    <col min="10509" max="10509" width="78.7109375" style="1" customWidth="1"/>
    <col min="10510" max="10510" width="5.85546875" style="1" customWidth="1"/>
    <col min="10511" max="10511" width="24.85546875" style="1" customWidth="1"/>
    <col min="10512" max="10512" width="7" style="1" customWidth="1"/>
    <col min="10513" max="10752" width="11.425781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68.140625" style="1" customWidth="1"/>
    <col min="10762" max="10762" width="5.85546875" style="1" customWidth="1"/>
    <col min="10763" max="10763" width="28.140625" style="1" customWidth="1"/>
    <col min="10764" max="10764" width="4.28515625" style="1" customWidth="1"/>
    <col min="10765" max="10765" width="78.7109375" style="1" customWidth="1"/>
    <col min="10766" max="10766" width="5.85546875" style="1" customWidth="1"/>
    <col min="10767" max="10767" width="24.85546875" style="1" customWidth="1"/>
    <col min="10768" max="10768" width="7" style="1" customWidth="1"/>
    <col min="10769" max="11008" width="11.425781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68.140625" style="1" customWidth="1"/>
    <col min="11018" max="11018" width="5.85546875" style="1" customWidth="1"/>
    <col min="11019" max="11019" width="28.140625" style="1" customWidth="1"/>
    <col min="11020" max="11020" width="4.28515625" style="1" customWidth="1"/>
    <col min="11021" max="11021" width="78.7109375" style="1" customWidth="1"/>
    <col min="11022" max="11022" width="5.85546875" style="1" customWidth="1"/>
    <col min="11023" max="11023" width="24.85546875" style="1" customWidth="1"/>
    <col min="11024" max="11024" width="7" style="1" customWidth="1"/>
    <col min="11025" max="11264" width="11.425781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68.140625" style="1" customWidth="1"/>
    <col min="11274" max="11274" width="5.85546875" style="1" customWidth="1"/>
    <col min="11275" max="11275" width="28.140625" style="1" customWidth="1"/>
    <col min="11276" max="11276" width="4.28515625" style="1" customWidth="1"/>
    <col min="11277" max="11277" width="78.7109375" style="1" customWidth="1"/>
    <col min="11278" max="11278" width="5.85546875" style="1" customWidth="1"/>
    <col min="11279" max="11279" width="24.85546875" style="1" customWidth="1"/>
    <col min="11280" max="11280" width="7" style="1" customWidth="1"/>
    <col min="11281" max="11520" width="11.425781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68.140625" style="1" customWidth="1"/>
    <col min="11530" max="11530" width="5.85546875" style="1" customWidth="1"/>
    <col min="11531" max="11531" width="28.140625" style="1" customWidth="1"/>
    <col min="11532" max="11532" width="4.28515625" style="1" customWidth="1"/>
    <col min="11533" max="11533" width="78.7109375" style="1" customWidth="1"/>
    <col min="11534" max="11534" width="5.85546875" style="1" customWidth="1"/>
    <col min="11535" max="11535" width="24.85546875" style="1" customWidth="1"/>
    <col min="11536" max="11536" width="7" style="1" customWidth="1"/>
    <col min="11537" max="11776" width="11.425781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68.140625" style="1" customWidth="1"/>
    <col min="11786" max="11786" width="5.85546875" style="1" customWidth="1"/>
    <col min="11787" max="11787" width="28.140625" style="1" customWidth="1"/>
    <col min="11788" max="11788" width="4.28515625" style="1" customWidth="1"/>
    <col min="11789" max="11789" width="78.7109375" style="1" customWidth="1"/>
    <col min="11790" max="11790" width="5.85546875" style="1" customWidth="1"/>
    <col min="11791" max="11791" width="24.85546875" style="1" customWidth="1"/>
    <col min="11792" max="11792" width="7" style="1" customWidth="1"/>
    <col min="11793" max="12032" width="11.425781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68.140625" style="1" customWidth="1"/>
    <col min="12042" max="12042" width="5.85546875" style="1" customWidth="1"/>
    <col min="12043" max="12043" width="28.140625" style="1" customWidth="1"/>
    <col min="12044" max="12044" width="4.28515625" style="1" customWidth="1"/>
    <col min="12045" max="12045" width="78.7109375" style="1" customWidth="1"/>
    <col min="12046" max="12046" width="5.85546875" style="1" customWidth="1"/>
    <col min="12047" max="12047" width="24.85546875" style="1" customWidth="1"/>
    <col min="12048" max="12048" width="7" style="1" customWidth="1"/>
    <col min="12049" max="12288" width="11.425781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68.140625" style="1" customWidth="1"/>
    <col min="12298" max="12298" width="5.85546875" style="1" customWidth="1"/>
    <col min="12299" max="12299" width="28.140625" style="1" customWidth="1"/>
    <col min="12300" max="12300" width="4.28515625" style="1" customWidth="1"/>
    <col min="12301" max="12301" width="78.7109375" style="1" customWidth="1"/>
    <col min="12302" max="12302" width="5.85546875" style="1" customWidth="1"/>
    <col min="12303" max="12303" width="24.85546875" style="1" customWidth="1"/>
    <col min="12304" max="12304" width="7" style="1" customWidth="1"/>
    <col min="12305" max="12544" width="11.425781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68.140625" style="1" customWidth="1"/>
    <col min="12554" max="12554" width="5.85546875" style="1" customWidth="1"/>
    <col min="12555" max="12555" width="28.140625" style="1" customWidth="1"/>
    <col min="12556" max="12556" width="4.28515625" style="1" customWidth="1"/>
    <col min="12557" max="12557" width="78.7109375" style="1" customWidth="1"/>
    <col min="12558" max="12558" width="5.85546875" style="1" customWidth="1"/>
    <col min="12559" max="12559" width="24.85546875" style="1" customWidth="1"/>
    <col min="12560" max="12560" width="7" style="1" customWidth="1"/>
    <col min="12561" max="12800" width="11.425781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68.140625" style="1" customWidth="1"/>
    <col min="12810" max="12810" width="5.85546875" style="1" customWidth="1"/>
    <col min="12811" max="12811" width="28.140625" style="1" customWidth="1"/>
    <col min="12812" max="12812" width="4.28515625" style="1" customWidth="1"/>
    <col min="12813" max="12813" width="78.7109375" style="1" customWidth="1"/>
    <col min="12814" max="12814" width="5.85546875" style="1" customWidth="1"/>
    <col min="12815" max="12815" width="24.85546875" style="1" customWidth="1"/>
    <col min="12816" max="12816" width="7" style="1" customWidth="1"/>
    <col min="12817" max="13056" width="11.425781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68.140625" style="1" customWidth="1"/>
    <col min="13066" max="13066" width="5.85546875" style="1" customWidth="1"/>
    <col min="13067" max="13067" width="28.140625" style="1" customWidth="1"/>
    <col min="13068" max="13068" width="4.28515625" style="1" customWidth="1"/>
    <col min="13069" max="13069" width="78.7109375" style="1" customWidth="1"/>
    <col min="13070" max="13070" width="5.85546875" style="1" customWidth="1"/>
    <col min="13071" max="13071" width="24.85546875" style="1" customWidth="1"/>
    <col min="13072" max="13072" width="7" style="1" customWidth="1"/>
    <col min="13073" max="13312" width="11.425781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68.140625" style="1" customWidth="1"/>
    <col min="13322" max="13322" width="5.85546875" style="1" customWidth="1"/>
    <col min="13323" max="13323" width="28.140625" style="1" customWidth="1"/>
    <col min="13324" max="13324" width="4.28515625" style="1" customWidth="1"/>
    <col min="13325" max="13325" width="78.7109375" style="1" customWidth="1"/>
    <col min="13326" max="13326" width="5.85546875" style="1" customWidth="1"/>
    <col min="13327" max="13327" width="24.85546875" style="1" customWidth="1"/>
    <col min="13328" max="13328" width="7" style="1" customWidth="1"/>
    <col min="13329" max="13568" width="11.425781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68.140625" style="1" customWidth="1"/>
    <col min="13578" max="13578" width="5.85546875" style="1" customWidth="1"/>
    <col min="13579" max="13579" width="28.140625" style="1" customWidth="1"/>
    <col min="13580" max="13580" width="4.28515625" style="1" customWidth="1"/>
    <col min="13581" max="13581" width="78.7109375" style="1" customWidth="1"/>
    <col min="13582" max="13582" width="5.85546875" style="1" customWidth="1"/>
    <col min="13583" max="13583" width="24.85546875" style="1" customWidth="1"/>
    <col min="13584" max="13584" width="7" style="1" customWidth="1"/>
    <col min="13585" max="13824" width="11.425781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68.140625" style="1" customWidth="1"/>
    <col min="13834" max="13834" width="5.85546875" style="1" customWidth="1"/>
    <col min="13835" max="13835" width="28.140625" style="1" customWidth="1"/>
    <col min="13836" max="13836" width="4.28515625" style="1" customWidth="1"/>
    <col min="13837" max="13837" width="78.7109375" style="1" customWidth="1"/>
    <col min="13838" max="13838" width="5.85546875" style="1" customWidth="1"/>
    <col min="13839" max="13839" width="24.85546875" style="1" customWidth="1"/>
    <col min="13840" max="13840" width="7" style="1" customWidth="1"/>
    <col min="13841" max="14080" width="11.425781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68.140625" style="1" customWidth="1"/>
    <col min="14090" max="14090" width="5.85546875" style="1" customWidth="1"/>
    <col min="14091" max="14091" width="28.140625" style="1" customWidth="1"/>
    <col min="14092" max="14092" width="4.28515625" style="1" customWidth="1"/>
    <col min="14093" max="14093" width="78.7109375" style="1" customWidth="1"/>
    <col min="14094" max="14094" width="5.85546875" style="1" customWidth="1"/>
    <col min="14095" max="14095" width="24.85546875" style="1" customWidth="1"/>
    <col min="14096" max="14096" width="7" style="1" customWidth="1"/>
    <col min="14097" max="14336" width="11.425781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68.140625" style="1" customWidth="1"/>
    <col min="14346" max="14346" width="5.85546875" style="1" customWidth="1"/>
    <col min="14347" max="14347" width="28.140625" style="1" customWidth="1"/>
    <col min="14348" max="14348" width="4.28515625" style="1" customWidth="1"/>
    <col min="14349" max="14349" width="78.7109375" style="1" customWidth="1"/>
    <col min="14350" max="14350" width="5.85546875" style="1" customWidth="1"/>
    <col min="14351" max="14351" width="24.85546875" style="1" customWidth="1"/>
    <col min="14352" max="14352" width="7" style="1" customWidth="1"/>
    <col min="14353" max="14592" width="11.425781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68.140625" style="1" customWidth="1"/>
    <col min="14602" max="14602" width="5.85546875" style="1" customWidth="1"/>
    <col min="14603" max="14603" width="28.140625" style="1" customWidth="1"/>
    <col min="14604" max="14604" width="4.28515625" style="1" customWidth="1"/>
    <col min="14605" max="14605" width="78.7109375" style="1" customWidth="1"/>
    <col min="14606" max="14606" width="5.85546875" style="1" customWidth="1"/>
    <col min="14607" max="14607" width="24.85546875" style="1" customWidth="1"/>
    <col min="14608" max="14608" width="7" style="1" customWidth="1"/>
    <col min="14609" max="14848" width="11.425781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68.140625" style="1" customWidth="1"/>
    <col min="14858" max="14858" width="5.85546875" style="1" customWidth="1"/>
    <col min="14859" max="14859" width="28.140625" style="1" customWidth="1"/>
    <col min="14860" max="14860" width="4.28515625" style="1" customWidth="1"/>
    <col min="14861" max="14861" width="78.7109375" style="1" customWidth="1"/>
    <col min="14862" max="14862" width="5.85546875" style="1" customWidth="1"/>
    <col min="14863" max="14863" width="24.85546875" style="1" customWidth="1"/>
    <col min="14864" max="14864" width="7" style="1" customWidth="1"/>
    <col min="14865" max="15104" width="11.425781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68.140625" style="1" customWidth="1"/>
    <col min="15114" max="15114" width="5.85546875" style="1" customWidth="1"/>
    <col min="15115" max="15115" width="28.140625" style="1" customWidth="1"/>
    <col min="15116" max="15116" width="4.28515625" style="1" customWidth="1"/>
    <col min="15117" max="15117" width="78.7109375" style="1" customWidth="1"/>
    <col min="15118" max="15118" width="5.85546875" style="1" customWidth="1"/>
    <col min="15119" max="15119" width="24.85546875" style="1" customWidth="1"/>
    <col min="15120" max="15120" width="7" style="1" customWidth="1"/>
    <col min="15121" max="15360" width="11.425781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68.140625" style="1" customWidth="1"/>
    <col min="15370" max="15370" width="5.85546875" style="1" customWidth="1"/>
    <col min="15371" max="15371" width="28.140625" style="1" customWidth="1"/>
    <col min="15372" max="15372" width="4.28515625" style="1" customWidth="1"/>
    <col min="15373" max="15373" width="78.7109375" style="1" customWidth="1"/>
    <col min="15374" max="15374" width="5.85546875" style="1" customWidth="1"/>
    <col min="15375" max="15375" width="24.85546875" style="1" customWidth="1"/>
    <col min="15376" max="15376" width="7" style="1" customWidth="1"/>
    <col min="15377" max="15616" width="11.425781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68.140625" style="1" customWidth="1"/>
    <col min="15626" max="15626" width="5.85546875" style="1" customWidth="1"/>
    <col min="15627" max="15627" width="28.140625" style="1" customWidth="1"/>
    <col min="15628" max="15628" width="4.28515625" style="1" customWidth="1"/>
    <col min="15629" max="15629" width="78.7109375" style="1" customWidth="1"/>
    <col min="15630" max="15630" width="5.85546875" style="1" customWidth="1"/>
    <col min="15631" max="15631" width="24.85546875" style="1" customWidth="1"/>
    <col min="15632" max="15632" width="7" style="1" customWidth="1"/>
    <col min="15633" max="15872" width="11.425781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68.140625" style="1" customWidth="1"/>
    <col min="15882" max="15882" width="5.85546875" style="1" customWidth="1"/>
    <col min="15883" max="15883" width="28.140625" style="1" customWidth="1"/>
    <col min="15884" max="15884" width="4.28515625" style="1" customWidth="1"/>
    <col min="15885" max="15885" width="78.7109375" style="1" customWidth="1"/>
    <col min="15886" max="15886" width="5.85546875" style="1" customWidth="1"/>
    <col min="15887" max="15887" width="24.85546875" style="1" customWidth="1"/>
    <col min="15888" max="15888" width="7" style="1" customWidth="1"/>
    <col min="15889" max="16128" width="11.425781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68.140625" style="1" customWidth="1"/>
    <col min="16138" max="16138" width="5.85546875" style="1" customWidth="1"/>
    <col min="16139" max="16139" width="28.140625" style="1" customWidth="1"/>
    <col min="16140" max="16140" width="4.28515625" style="1" customWidth="1"/>
    <col min="16141" max="16141" width="78.7109375" style="1" customWidth="1"/>
    <col min="16142" max="16142" width="5.85546875" style="1" customWidth="1"/>
    <col min="16143" max="16143" width="24.85546875" style="1" customWidth="1"/>
    <col min="16144" max="16144" width="7" style="1" customWidth="1"/>
    <col min="16145" max="16384" width="11.42578125" style="1"/>
  </cols>
  <sheetData>
    <row r="1" spans="2:16" ht="13.5" thickBot="1" x14ac:dyDescent="0.25"/>
    <row r="2" spans="2:16" ht="18" customHeight="1" thickTop="1" x14ac:dyDescent="0.2">
      <c r="B2" s="3"/>
      <c r="C2" s="4"/>
      <c r="D2" s="4"/>
      <c r="E2" s="4"/>
      <c r="F2" s="4"/>
      <c r="G2" s="4"/>
      <c r="H2" s="4"/>
      <c r="I2" s="4"/>
      <c r="J2" s="4"/>
      <c r="K2" s="4"/>
      <c r="L2" s="4"/>
      <c r="M2" s="5"/>
      <c r="N2" s="4"/>
      <c r="O2" s="4"/>
      <c r="P2" s="6"/>
    </row>
    <row r="3" spans="2:16" ht="33" customHeight="1" x14ac:dyDescent="0.2">
      <c r="B3" s="7"/>
      <c r="C3" s="79" t="s">
        <v>0</v>
      </c>
      <c r="D3" s="80"/>
      <c r="E3" s="80"/>
      <c r="F3" s="80"/>
      <c r="G3" s="81"/>
      <c r="H3" s="85" t="s">
        <v>1</v>
      </c>
      <c r="I3" s="85"/>
      <c r="J3" s="85"/>
      <c r="K3" s="85"/>
      <c r="L3" s="85"/>
      <c r="M3" s="85"/>
      <c r="N3" s="85"/>
      <c r="O3" s="85"/>
      <c r="P3" s="8"/>
    </row>
    <row r="4" spans="2:16" ht="31.5" customHeight="1" x14ac:dyDescent="0.2">
      <c r="B4" s="7"/>
      <c r="C4" s="82"/>
      <c r="D4" s="83"/>
      <c r="E4" s="83"/>
      <c r="F4" s="83"/>
      <c r="G4" s="84"/>
      <c r="H4" s="85"/>
      <c r="I4" s="85"/>
      <c r="J4" s="85"/>
      <c r="K4" s="85"/>
      <c r="L4" s="85"/>
      <c r="M4" s="85"/>
      <c r="N4" s="85"/>
      <c r="O4" s="85"/>
      <c r="P4" s="8"/>
    </row>
    <row r="5" spans="2:16" ht="69.75" customHeight="1" x14ac:dyDescent="0.2">
      <c r="B5" s="7"/>
      <c r="C5" s="86" t="s">
        <v>2</v>
      </c>
      <c r="D5" s="87"/>
      <c r="E5" s="87"/>
      <c r="F5" s="87"/>
      <c r="G5" s="88"/>
      <c r="H5" s="89" t="s">
        <v>3</v>
      </c>
      <c r="I5" s="90"/>
      <c r="J5" s="90"/>
      <c r="K5" s="90"/>
      <c r="L5" s="91" t="s">
        <v>35</v>
      </c>
      <c r="M5" s="92"/>
      <c r="N5" s="92"/>
      <c r="O5" s="92"/>
      <c r="P5" s="8"/>
    </row>
    <row r="6" spans="2:16" ht="18" customHeight="1" thickBot="1" x14ac:dyDescent="0.35">
      <c r="B6" s="7"/>
      <c r="E6" s="9"/>
      <c r="F6" s="10"/>
      <c r="G6" s="10"/>
      <c r="H6" s="10"/>
      <c r="I6" s="10"/>
      <c r="J6" s="10"/>
      <c r="K6" s="10"/>
      <c r="L6" s="10"/>
      <c r="P6" s="8"/>
    </row>
    <row r="7" spans="2:16" ht="93" customHeight="1" thickBot="1" x14ac:dyDescent="0.25">
      <c r="B7" s="7"/>
      <c r="I7" s="93" t="s">
        <v>4</v>
      </c>
      <c r="J7" s="94"/>
      <c r="K7" s="95"/>
      <c r="M7" s="11">
        <f>+AVERAGE(G25,G27,G29,G31,G33)</f>
        <v>0.96610644257703071</v>
      </c>
      <c r="N7" s="12"/>
      <c r="O7" s="12"/>
      <c r="P7" s="8"/>
    </row>
    <row r="8" spans="2:16" ht="18" customHeight="1" x14ac:dyDescent="0.25">
      <c r="B8" s="7"/>
      <c r="M8" s="13"/>
      <c r="N8" s="14"/>
      <c r="O8" s="14"/>
      <c r="P8" s="8"/>
    </row>
    <row r="9" spans="2:16" ht="18" customHeight="1" x14ac:dyDescent="0.2">
      <c r="B9" s="7"/>
      <c r="P9" s="8"/>
    </row>
    <row r="10" spans="2:16" x14ac:dyDescent="0.2">
      <c r="B10" s="7"/>
      <c r="P10" s="8"/>
    </row>
    <row r="11" spans="2:16" x14ac:dyDescent="0.2">
      <c r="B11" s="7"/>
      <c r="P11" s="8"/>
    </row>
    <row r="12" spans="2:16" x14ac:dyDescent="0.2">
      <c r="B12" s="7"/>
      <c r="P12" s="8"/>
    </row>
    <row r="13" spans="2:16" x14ac:dyDescent="0.2">
      <c r="B13" s="7"/>
      <c r="P13" s="8"/>
    </row>
    <row r="14" spans="2:16" x14ac:dyDescent="0.2">
      <c r="B14" s="7"/>
      <c r="P14" s="8"/>
    </row>
    <row r="15" spans="2:16" x14ac:dyDescent="0.2">
      <c r="B15" s="7"/>
      <c r="P15" s="8"/>
    </row>
    <row r="16" spans="2:16" x14ac:dyDescent="0.2">
      <c r="B16" s="7"/>
      <c r="P16" s="8"/>
    </row>
    <row r="17" spans="2:23" ht="52.5" customHeight="1" x14ac:dyDescent="0.2">
      <c r="B17" s="7"/>
      <c r="C17" s="67" t="s">
        <v>5</v>
      </c>
      <c r="D17" s="68"/>
      <c r="E17" s="68"/>
      <c r="F17" s="68"/>
      <c r="G17" s="68"/>
      <c r="H17" s="68"/>
      <c r="I17" s="68"/>
      <c r="J17" s="68"/>
      <c r="K17" s="68"/>
      <c r="L17" s="68"/>
      <c r="M17" s="68"/>
      <c r="N17" s="68"/>
      <c r="O17" s="68"/>
      <c r="P17" s="8"/>
    </row>
    <row r="18" spans="2:23" ht="15.75" customHeight="1" x14ac:dyDescent="0.2">
      <c r="B18" s="7"/>
      <c r="C18" s="15"/>
      <c r="D18" s="15"/>
      <c r="E18" s="15"/>
      <c r="F18" s="15"/>
      <c r="G18" s="15"/>
      <c r="H18" s="15"/>
      <c r="I18" s="15"/>
      <c r="J18" s="15"/>
      <c r="K18" s="15"/>
      <c r="L18" s="15"/>
      <c r="M18" s="16"/>
      <c r="N18" s="15"/>
      <c r="O18" s="15"/>
      <c r="P18" s="8"/>
    </row>
    <row r="19" spans="2:23" ht="141.75" customHeight="1" x14ac:dyDescent="0.2">
      <c r="B19" s="7"/>
      <c r="C19" s="69" t="s">
        <v>6</v>
      </c>
      <c r="D19" s="70"/>
      <c r="E19" s="17" t="s">
        <v>7</v>
      </c>
      <c r="F19" s="71" t="s">
        <v>8</v>
      </c>
      <c r="G19" s="72"/>
      <c r="H19" s="72"/>
      <c r="I19" s="72"/>
      <c r="J19" s="72"/>
      <c r="K19" s="72"/>
      <c r="L19" s="72"/>
      <c r="M19" s="72"/>
      <c r="N19" s="72"/>
      <c r="O19" s="73"/>
      <c r="P19" s="8"/>
    </row>
    <row r="20" spans="2:23" ht="200.25" customHeight="1" x14ac:dyDescent="0.2">
      <c r="B20" s="7"/>
      <c r="C20" s="69" t="s">
        <v>9</v>
      </c>
      <c r="D20" s="70"/>
      <c r="E20" s="17" t="s">
        <v>7</v>
      </c>
      <c r="F20" s="74" t="s">
        <v>10</v>
      </c>
      <c r="G20" s="75"/>
      <c r="H20" s="75"/>
      <c r="I20" s="75"/>
      <c r="J20" s="75"/>
      <c r="K20" s="75"/>
      <c r="L20" s="75"/>
      <c r="M20" s="75"/>
      <c r="N20" s="75"/>
      <c r="O20" s="76"/>
      <c r="P20" s="8"/>
    </row>
    <row r="21" spans="2:23" ht="215.25" customHeight="1" x14ac:dyDescent="0.2">
      <c r="B21" s="7"/>
      <c r="C21" s="77" t="s">
        <v>11</v>
      </c>
      <c r="D21" s="78"/>
      <c r="E21" s="17" t="s">
        <v>7</v>
      </c>
      <c r="F21" s="71" t="s">
        <v>12</v>
      </c>
      <c r="G21" s="72"/>
      <c r="H21" s="72"/>
      <c r="I21" s="72"/>
      <c r="J21" s="72"/>
      <c r="K21" s="72"/>
      <c r="L21" s="72"/>
      <c r="M21" s="72"/>
      <c r="N21" s="72"/>
      <c r="O21" s="73"/>
      <c r="P21" s="8"/>
    </row>
    <row r="22" spans="2:23" ht="12" customHeight="1" thickBot="1" x14ac:dyDescent="0.25">
      <c r="B22" s="7"/>
      <c r="G22" s="18"/>
      <c r="P22" s="8"/>
    </row>
    <row r="23" spans="2:23" ht="111.75" customHeight="1" thickBot="1" x14ac:dyDescent="0.4">
      <c r="B23" s="7"/>
      <c r="C23" s="19" t="s">
        <v>13</v>
      </c>
      <c r="D23" s="20"/>
      <c r="E23" s="19" t="s">
        <v>14</v>
      </c>
      <c r="F23" s="20"/>
      <c r="G23" s="19" t="s">
        <v>15</v>
      </c>
      <c r="H23" s="20"/>
      <c r="I23" s="21" t="s">
        <v>16</v>
      </c>
      <c r="J23" s="22"/>
      <c r="K23" s="23" t="s">
        <v>17</v>
      </c>
      <c r="L23" s="22"/>
      <c r="M23" s="23" t="s">
        <v>18</v>
      </c>
      <c r="N23" s="22"/>
      <c r="O23" s="23" t="s">
        <v>19</v>
      </c>
      <c r="P23" s="8"/>
      <c r="Q23" s="24"/>
      <c r="U23" s="25"/>
    </row>
    <row r="24" spans="2:23" ht="6.75" customHeight="1" x14ac:dyDescent="0.35">
      <c r="B24" s="7"/>
      <c r="C24" s="26"/>
      <c r="D24" s="27"/>
      <c r="E24" s="28"/>
      <c r="F24" s="27"/>
      <c r="G24" s="28"/>
      <c r="H24" s="27"/>
      <c r="I24" s="28"/>
      <c r="J24" s="27"/>
      <c r="K24" s="28"/>
      <c r="L24" s="27"/>
      <c r="M24" s="29"/>
      <c r="N24" s="27"/>
      <c r="O24" s="28"/>
      <c r="P24" s="8"/>
    </row>
    <row r="25" spans="2:23" ht="372" x14ac:dyDescent="0.2">
      <c r="B25" s="7"/>
      <c r="C25" s="30" t="s">
        <v>20</v>
      </c>
      <c r="D25" s="31"/>
      <c r="E25" s="32" t="str">
        <f>+IF([23]Hoja1!$N$2&gt;=0.5,"Si","No")</f>
        <v>Si</v>
      </c>
      <c r="F25" s="33"/>
      <c r="G25" s="34">
        <f>+[23]Hoja1!N2</f>
        <v>0.91666666666666663</v>
      </c>
      <c r="H25" s="33"/>
      <c r="I25" s="35" t="s">
        <v>21</v>
      </c>
      <c r="J25" s="36"/>
      <c r="K25" s="37">
        <v>0.94</v>
      </c>
      <c r="L25" s="38"/>
      <c r="M25" s="35" t="s">
        <v>22</v>
      </c>
      <c r="N25" s="39"/>
      <c r="O25" s="40">
        <f>+K25-G25</f>
        <v>2.3333333333333317E-2</v>
      </c>
      <c r="P25" s="41"/>
      <c r="Q25" s="42"/>
      <c r="R25" s="42"/>
      <c r="S25" s="42"/>
      <c r="T25" s="42"/>
      <c r="U25" s="42"/>
      <c r="V25" s="42"/>
    </row>
    <row r="26" spans="2:23" ht="4.5" customHeight="1" x14ac:dyDescent="0.35">
      <c r="B26" s="7"/>
      <c r="C26" s="26"/>
      <c r="D26" s="27"/>
      <c r="E26" s="43"/>
      <c r="F26" s="27"/>
      <c r="G26" s="44"/>
      <c r="H26" s="27"/>
      <c r="I26" s="44"/>
      <c r="J26" s="27"/>
      <c r="K26" s="28"/>
      <c r="L26" s="27"/>
      <c r="M26" s="44"/>
      <c r="N26" s="45"/>
      <c r="O26" s="46"/>
      <c r="P26" s="8"/>
    </row>
    <row r="27" spans="2:23" ht="302.25" x14ac:dyDescent="0.35">
      <c r="B27" s="7"/>
      <c r="C27" s="47" t="s">
        <v>23</v>
      </c>
      <c r="D27" s="31"/>
      <c r="E27" s="32" t="str">
        <f>+IF([23]Hoja1!$N$26&gt;=0.5,"Si","No")</f>
        <v>Si</v>
      </c>
      <c r="F27" s="27"/>
      <c r="G27" s="34">
        <f>+[23]Hoja1!N26</f>
        <v>0.98529411764705888</v>
      </c>
      <c r="H27" s="27"/>
      <c r="I27" s="48" t="s">
        <v>24</v>
      </c>
      <c r="J27" s="27"/>
      <c r="K27" s="37">
        <v>1</v>
      </c>
      <c r="L27" s="49"/>
      <c r="M27" s="50" t="s">
        <v>25</v>
      </c>
      <c r="N27" s="39"/>
      <c r="O27" s="40">
        <f>G27-K27</f>
        <v>-1.4705882352941124E-2</v>
      </c>
      <c r="P27" s="8"/>
    </row>
    <row r="28" spans="2:23" ht="6.75" customHeight="1" x14ac:dyDescent="0.35">
      <c r="B28" s="7"/>
      <c r="C28" s="26"/>
      <c r="D28" s="27"/>
      <c r="E28" s="43"/>
      <c r="F28" s="27"/>
      <c r="G28" s="44"/>
      <c r="H28" s="27"/>
      <c r="I28" s="44"/>
      <c r="J28" s="27"/>
      <c r="K28" s="28"/>
      <c r="L28" s="27"/>
      <c r="M28" s="44"/>
      <c r="N28" s="45"/>
      <c r="O28" s="46"/>
      <c r="P28" s="8"/>
    </row>
    <row r="29" spans="2:23" ht="162.75" x14ac:dyDescent="0.35">
      <c r="B29" s="7"/>
      <c r="C29" s="51" t="s">
        <v>26</v>
      </c>
      <c r="D29" s="31"/>
      <c r="E29" s="32" t="str">
        <f>+IF([23]Hoja1!$N$43&gt;=0.5,"Si","No")</f>
        <v>Si</v>
      </c>
      <c r="F29" s="27"/>
      <c r="G29" s="34">
        <f>+[23]Hoja1!N43</f>
        <v>1</v>
      </c>
      <c r="H29" s="27"/>
      <c r="I29" s="50" t="s">
        <v>27</v>
      </c>
      <c r="J29" s="27"/>
      <c r="K29" s="37">
        <v>1</v>
      </c>
      <c r="L29" s="49"/>
      <c r="M29" s="48" t="s">
        <v>28</v>
      </c>
      <c r="N29" s="39"/>
      <c r="O29" s="40">
        <f>G29-K29</f>
        <v>0</v>
      </c>
      <c r="P29" s="8"/>
    </row>
    <row r="30" spans="2:23" ht="6.75" customHeight="1" x14ac:dyDescent="0.35">
      <c r="B30" s="7"/>
      <c r="C30" s="26"/>
      <c r="D30" s="27"/>
      <c r="E30" s="43"/>
      <c r="F30" s="27"/>
      <c r="G30" s="44"/>
      <c r="H30" s="27"/>
      <c r="I30" s="44"/>
      <c r="J30" s="27"/>
      <c r="K30" s="28"/>
      <c r="L30" s="27"/>
      <c r="M30" s="44"/>
      <c r="N30" s="45"/>
      <c r="O30" s="46"/>
      <c r="P30" s="8"/>
    </row>
    <row r="31" spans="2:23" ht="357.75" customHeight="1" x14ac:dyDescent="0.4">
      <c r="B31" s="7"/>
      <c r="C31" s="52" t="s">
        <v>29</v>
      </c>
      <c r="D31" s="31"/>
      <c r="E31" s="32" t="str">
        <f>+IF([23]Hoja1!$N$55&gt;=0.5,"Si","No")</f>
        <v>Si</v>
      </c>
      <c r="F31" s="27"/>
      <c r="G31" s="34">
        <f>+[23]Hoja1!N55</f>
        <v>0.9285714285714286</v>
      </c>
      <c r="H31" s="27"/>
      <c r="I31" s="50" t="s">
        <v>30</v>
      </c>
      <c r="J31" s="27"/>
      <c r="K31" s="37">
        <v>0.93</v>
      </c>
      <c r="L31" s="49"/>
      <c r="M31" s="50" t="s">
        <v>31</v>
      </c>
      <c r="N31" s="39"/>
      <c r="O31" s="40">
        <f>G31-K31</f>
        <v>-1.4285714285714457E-3</v>
      </c>
      <c r="P31" s="8"/>
      <c r="W31" s="53"/>
    </row>
    <row r="32" spans="2:23" ht="6.75" customHeight="1" x14ac:dyDescent="0.35">
      <c r="B32" s="7"/>
      <c r="C32" s="26"/>
      <c r="D32" s="27"/>
      <c r="E32" s="43"/>
      <c r="F32" s="27"/>
      <c r="G32" s="44"/>
      <c r="H32" s="27"/>
      <c r="I32" s="44"/>
      <c r="J32" s="27"/>
      <c r="K32" s="28"/>
      <c r="L32" s="27"/>
      <c r="M32" s="44"/>
      <c r="N32" s="45"/>
      <c r="O32" s="46"/>
      <c r="P32" s="8"/>
    </row>
    <row r="33" spans="2:16" ht="336.75" customHeight="1" thickBot="1" x14ac:dyDescent="0.4">
      <c r="B33" s="7"/>
      <c r="C33" s="54" t="s">
        <v>32</v>
      </c>
      <c r="D33" s="31"/>
      <c r="E33" s="55" t="str">
        <f>+IF([23]Hoja1!$N$69&gt;=0.5,"Si","No")</f>
        <v>Si</v>
      </c>
      <c r="F33" s="27"/>
      <c r="G33" s="56">
        <f>+[23]Hoja1!N69</f>
        <v>1</v>
      </c>
      <c r="H33" s="27"/>
      <c r="I33" s="57" t="s">
        <v>33</v>
      </c>
      <c r="J33" s="27"/>
      <c r="K33" s="58">
        <v>1</v>
      </c>
      <c r="L33" s="49"/>
      <c r="M33" s="57" t="s">
        <v>34</v>
      </c>
      <c r="N33" s="39"/>
      <c r="O33" s="59">
        <f>G33-K33</f>
        <v>0</v>
      </c>
      <c r="P33" s="8"/>
    </row>
    <row r="34" spans="2:16" ht="15.75" x14ac:dyDescent="0.2">
      <c r="B34" s="7"/>
      <c r="C34" s="60"/>
      <c r="D34" s="60"/>
      <c r="E34" s="15"/>
      <c r="M34" s="16"/>
      <c r="N34" s="16"/>
      <c r="O34" s="16"/>
      <c r="P34" s="8"/>
    </row>
    <row r="35" spans="2:16" ht="15.75" x14ac:dyDescent="0.2">
      <c r="B35" s="7"/>
      <c r="C35" s="61"/>
      <c r="D35" s="60"/>
      <c r="E35" s="15"/>
      <c r="M35" s="16"/>
      <c r="N35" s="16"/>
      <c r="O35" s="16"/>
      <c r="P35" s="8"/>
    </row>
    <row r="36" spans="2:16" x14ac:dyDescent="0.2">
      <c r="B36" s="7"/>
      <c r="C36" s="62"/>
      <c r="P36" s="8"/>
    </row>
    <row r="37" spans="2:16" ht="13.5" thickBot="1" x14ac:dyDescent="0.25">
      <c r="B37" s="63"/>
      <c r="C37" s="64"/>
      <c r="D37" s="64"/>
      <c r="E37" s="64"/>
      <c r="F37" s="64"/>
      <c r="G37" s="64"/>
      <c r="H37" s="64"/>
      <c r="I37" s="64"/>
      <c r="J37" s="64"/>
      <c r="K37" s="64"/>
      <c r="L37" s="64"/>
      <c r="M37" s="65"/>
      <c r="N37" s="64"/>
      <c r="O37" s="64"/>
      <c r="P37" s="66"/>
    </row>
    <row r="38" spans="2:16" ht="13.5" thickTop="1" x14ac:dyDescent="0.2"/>
  </sheetData>
  <sheetProtection formatCells="0" formatColumns="0" formatRows="0"/>
  <mergeCells count="13">
    <mergeCell ref="C21:D21"/>
    <mergeCell ref="F21:O21"/>
    <mergeCell ref="C3:G4"/>
    <mergeCell ref="H3:O4"/>
    <mergeCell ref="C5:G5"/>
    <mergeCell ref="H5:K5"/>
    <mergeCell ref="L5:O5"/>
    <mergeCell ref="I7:K7"/>
    <mergeCell ref="C17:O17"/>
    <mergeCell ref="C19:D19"/>
    <mergeCell ref="F19:O19"/>
    <mergeCell ref="C20:D20"/>
    <mergeCell ref="F20:O20"/>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293D04C7-EE96-45DF-B327-FFC94F5141CD}"/>
    <dataValidation type="list" allowBlank="1" showInputMessage="1" showErrorMessage="1" sqref="WVV983059:WVW98305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xr:uid="{005504A6-BB31-4A78-96BA-E50B5382DBFA}">
      <formula1>"Si,No"</formula1>
    </dataValidation>
    <dataValidation type="list" allowBlank="1" showInputMessage="1" showErrorMessage="1" sqref="WVM983060:WVM983061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xr:uid="{D4E73ED5-0CD1-4C84-AAEC-57B4452CFF5D}">
      <formula1>"Si, No"</formula1>
    </dataValidation>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D83F3785-D7B5-40B1-AC73-8A732A666A1C}">
      <formula1>"Si,No,En proceso"</formula1>
    </dataValidation>
  </dataValidations>
  <pageMargins left="0.7" right="0.7" top="0.75" bottom="0.75" header="0.3" footer="0.3"/>
  <pageSetup scale="26"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Ministerio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Pava Riveros</dc:creator>
  <cp:lastModifiedBy>Angelica Maria Pava Riveros</cp:lastModifiedBy>
  <dcterms:created xsi:type="dcterms:W3CDTF">2022-01-31T16:45:59Z</dcterms:created>
  <dcterms:modified xsi:type="dcterms:W3CDTF">2022-01-31T16:50:28Z</dcterms:modified>
</cp:coreProperties>
</file>