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2 FEBRERO\"/>
    </mc:Choice>
  </mc:AlternateContent>
  <bookViews>
    <workbookView xWindow="0" yWindow="0" windowWidth="17460" windowHeight="3645"/>
  </bookViews>
  <sheets>
    <sheet name="FEBRERO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1" l="1"/>
  <c r="G84" i="1" s="1"/>
  <c r="H83" i="1"/>
  <c r="G83" i="1" s="1"/>
  <c r="H82" i="1"/>
  <c r="G82" i="1" s="1"/>
  <c r="H81" i="1"/>
  <c r="G81" i="1" s="1"/>
  <c r="H80" i="1"/>
  <c r="G80" i="1" s="1"/>
  <c r="H79" i="1"/>
  <c r="G79" i="1" s="1"/>
  <c r="H78" i="1"/>
  <c r="G78" i="1" s="1"/>
  <c r="H77" i="1"/>
  <c r="G77" i="1" s="1"/>
  <c r="H76" i="1"/>
  <c r="G76" i="1" s="1"/>
  <c r="H75" i="1"/>
  <c r="G75" i="1" s="1"/>
  <c r="H74" i="1"/>
  <c r="G74" i="1" s="1"/>
  <c r="H73" i="1"/>
  <c r="G73" i="1" s="1"/>
  <c r="H72" i="1"/>
  <c r="G72" i="1" s="1"/>
  <c r="H71" i="1"/>
  <c r="G71" i="1" s="1"/>
  <c r="H70" i="1"/>
  <c r="G70" i="1" s="1"/>
  <c r="H69" i="1"/>
  <c r="G69" i="1" s="1"/>
  <c r="H68" i="1"/>
  <c r="G68" i="1" s="1"/>
  <c r="H67" i="1"/>
  <c r="G67" i="1" s="1"/>
  <c r="H66" i="1"/>
  <c r="G66" i="1" s="1"/>
  <c r="H65" i="1"/>
  <c r="G65" i="1" s="1"/>
  <c r="H64" i="1"/>
  <c r="G64" i="1" s="1"/>
  <c r="H63" i="1"/>
  <c r="G63" i="1" s="1"/>
  <c r="H62" i="1"/>
  <c r="G62" i="1" s="1"/>
  <c r="H61" i="1"/>
  <c r="G61" i="1" s="1"/>
  <c r="H60" i="1"/>
  <c r="G60" i="1" s="1"/>
  <c r="H59" i="1"/>
  <c r="G59" i="1" s="1"/>
  <c r="H58" i="1"/>
  <c r="G58" i="1" s="1"/>
  <c r="H57" i="1"/>
  <c r="G57" i="1" s="1"/>
  <c r="H56" i="1"/>
  <c r="G56" i="1" s="1"/>
  <c r="H55" i="1"/>
  <c r="G55" i="1" s="1"/>
  <c r="H54" i="1"/>
  <c r="G54" i="1" s="1"/>
  <c r="H53" i="1"/>
  <c r="G53" i="1" s="1"/>
  <c r="H52" i="1"/>
  <c r="G52" i="1" s="1"/>
  <c r="H51" i="1"/>
  <c r="G51" i="1" s="1"/>
  <c r="H50" i="1"/>
  <c r="G50" i="1" s="1"/>
  <c r="H49" i="1"/>
  <c r="G49" i="1" s="1"/>
  <c r="H48" i="1"/>
  <c r="G48" i="1" s="1"/>
  <c r="H47" i="1"/>
  <c r="G47" i="1" s="1"/>
  <c r="H46" i="1"/>
  <c r="G46" i="1" s="1"/>
  <c r="H45" i="1"/>
  <c r="G45" i="1" s="1"/>
  <c r="H44" i="1"/>
  <c r="G44" i="1" s="1"/>
  <c r="H43" i="1"/>
  <c r="G43" i="1" s="1"/>
  <c r="H42" i="1"/>
  <c r="G42" i="1" s="1"/>
  <c r="H41" i="1"/>
  <c r="G41" i="1" s="1"/>
  <c r="H40" i="1"/>
  <c r="G40" i="1" s="1"/>
  <c r="H39" i="1"/>
  <c r="G39" i="1" s="1"/>
  <c r="H38" i="1"/>
  <c r="G38" i="1" s="1"/>
  <c r="H37" i="1"/>
  <c r="G37" i="1" s="1"/>
  <c r="H36" i="1"/>
  <c r="G36" i="1" s="1"/>
  <c r="H35" i="1"/>
  <c r="G35" i="1" s="1"/>
  <c r="H34" i="1"/>
  <c r="G34" i="1" s="1"/>
  <c r="H33" i="1"/>
  <c r="G33" i="1" s="1"/>
  <c r="H32" i="1"/>
  <c r="G32" i="1" s="1"/>
  <c r="H31" i="1"/>
  <c r="G31" i="1" s="1"/>
  <c r="H30" i="1"/>
  <c r="G30" i="1" s="1"/>
  <c r="H29" i="1"/>
  <c r="G29" i="1" s="1"/>
  <c r="H28" i="1"/>
  <c r="G28" i="1" s="1"/>
  <c r="H27" i="1"/>
  <c r="G27" i="1" s="1"/>
  <c r="H26" i="1"/>
  <c r="G26" i="1" s="1"/>
  <c r="H25" i="1"/>
  <c r="G25" i="1" s="1"/>
  <c r="H24" i="1"/>
  <c r="G24" i="1" s="1"/>
  <c r="H23" i="1"/>
  <c r="G23" i="1" s="1"/>
  <c r="H22" i="1"/>
  <c r="G22" i="1" s="1"/>
  <c r="H21" i="1"/>
  <c r="G21" i="1" s="1"/>
  <c r="H20" i="1"/>
  <c r="G20" i="1" s="1"/>
  <c r="H19" i="1"/>
  <c r="G19" i="1" s="1"/>
  <c r="H18" i="1"/>
  <c r="G18" i="1" s="1"/>
  <c r="H16" i="1"/>
  <c r="G16" i="1" s="1"/>
  <c r="H15" i="1"/>
  <c r="G15" i="1" s="1"/>
  <c r="H14" i="1"/>
  <c r="G14" i="1" s="1"/>
  <c r="H13" i="1"/>
  <c r="G13" i="1" s="1"/>
  <c r="H12" i="1"/>
  <c r="G12" i="1" s="1"/>
  <c r="H11" i="1"/>
  <c r="G11" i="1" s="1"/>
  <c r="H10" i="1"/>
  <c r="G10" i="1" s="1"/>
  <c r="H9" i="1"/>
  <c r="G9" i="1" s="1"/>
  <c r="H8" i="1"/>
  <c r="G8" i="1" s="1"/>
  <c r="H7" i="1"/>
  <c r="G7" i="1" s="1"/>
  <c r="H6" i="1"/>
  <c r="G6" i="1" s="1"/>
  <c r="H5" i="1"/>
  <c r="G5" i="1" s="1"/>
  <c r="H4" i="1"/>
  <c r="G4" i="1" s="1"/>
  <c r="H3" i="1"/>
  <c r="G3" i="1" s="1"/>
  <c r="H2" i="1"/>
  <c r="G2" i="1" s="1"/>
</calcChain>
</file>

<file path=xl/sharedStrings.xml><?xml version="1.0" encoding="utf-8"?>
<sst xmlns="http://schemas.openxmlformats.org/spreadsheetml/2006/main" count="100" uniqueCount="51">
  <si>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</si>
  <si>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</si>
  <si>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</si>
  <si>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</si>
  <si>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</si>
  <si>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</si>
  <si>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</si>
  <si>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</si>
  <si>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</si>
  <si>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</si>
  <si>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</si>
  <si>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</si>
  <si>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</si>
  <si>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</si>
  <si>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CHIPAQUE - CUNDINAMA</t>
  </si>
  <si>
    <t xml:space="preserve">TUNJA - BOYACA      </t>
  </si>
  <si>
    <t xml:space="preserve">MOCOA - PUTUMAYO    </t>
  </si>
  <si>
    <t>SOACHA - CUNDINAMARC</t>
  </si>
  <si>
    <t xml:space="preserve">ARMENIA - QUINDIO   </t>
  </si>
  <si>
    <t>VILLAVICENCIO - META</t>
  </si>
  <si>
    <t>FUSAGASUGA - CUNDINA</t>
  </si>
  <si>
    <t xml:space="preserve">SOCORRO - SANTANDER </t>
  </si>
  <si>
    <t xml:space="preserve">CHIA - CUNDINAMARCA </t>
  </si>
  <si>
    <t xml:space="preserve">PASTO - NARINO      </t>
  </si>
  <si>
    <t>TOCAIMA - CUNDINAMAR</t>
  </si>
  <si>
    <t>MEDELLIN - ANTIOQUIA</t>
  </si>
  <si>
    <t xml:space="preserve">CALI - VALLE        </t>
  </si>
  <si>
    <t>BUCARAMANGA - SANTAN</t>
  </si>
  <si>
    <t xml:space="preserve">DUITAMA - BOYACA    </t>
  </si>
  <si>
    <t xml:space="preserve">IBAGUE - TOLIMA     </t>
  </si>
  <si>
    <t>FACATATIVA - CUNDINA</t>
  </si>
  <si>
    <t xml:space="preserve">MANIZALES - CALDAS  </t>
  </si>
  <si>
    <t>BARRANCABERMEJA  - S</t>
  </si>
  <si>
    <t xml:space="preserve">NEIVA - HUILA       </t>
  </si>
  <si>
    <t xml:space="preserve">ACACIAS - META      </t>
  </si>
  <si>
    <t xml:space="preserve">BARBOSA - SANTANDER </t>
  </si>
  <si>
    <t>CHOACHI - CUNDINAMAR</t>
  </si>
  <si>
    <t xml:space="preserve">23/2020     </t>
  </si>
  <si>
    <t xml:space="preserve">POPAYAN - CAUCA     </t>
  </si>
  <si>
    <t>14046-11-201</t>
  </si>
  <si>
    <t>14363-12-201</t>
  </si>
  <si>
    <t xml:space="preserve">VALLEDUPAR - CESAR  </t>
  </si>
  <si>
    <t xml:space="preserve">MALAGA - SANTANDER  </t>
  </si>
  <si>
    <t>BOGOTA - DISTRITO CA</t>
  </si>
  <si>
    <t>COGUA - CUNDINAMARCA</t>
  </si>
  <si>
    <t xml:space="preserve">ESPINAL - TOLIMA    </t>
  </si>
  <si>
    <t xml:space="preserve">CARTAGENA - BOLIVAR </t>
  </si>
  <si>
    <t>SAN JOSE DEL GUAVIAR</t>
  </si>
  <si>
    <t>ZIPAQUIRA - CUNDINAM</t>
  </si>
  <si>
    <t xml:space="preserve">BELLO - ANTIOQUIA   </t>
  </si>
  <si>
    <t>SAN ANDRES - SAN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</si>
</sst>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0" fontId="1" fillId="0" borderId="0" xfId="2" applyFont="1"/>
    <xf numFmtId="1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89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bestFit="1" customWidth="1"/>
  </cols>
  <sheetData>
    <row r="1" spans="1:246" s="8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</row>
    <row r="2" spans="1:246" x14ac:dyDescent="0.25">
      <c r="A2">
        <v>50253582</v>
      </c>
      <c r="B2">
        <v>7895</v>
      </c>
      <c r="C2" t="s">
        <v>14</v>
      </c>
      <c r="D2">
        <v>8999994675</v>
      </c>
      <c r="E2" s="9">
        <v>43864</v>
      </c>
      <c r="F2">
        <v>8484266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944033.59</v>
      </c>
      <c r="L2" s="12"/>
      <c r="M2">
        <v>59301</v>
      </c>
      <c r="N2">
        <v>99999</v>
      </c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>
        <v>50253582</v>
      </c>
      <c r="B3">
        <v>7895</v>
      </c>
      <c r="C3" t="s">
        <v>14</v>
      </c>
      <c r="D3">
        <v>8999994675</v>
      </c>
      <c r="E3" s="9">
        <v>43864</v>
      </c>
      <c r="F3">
        <v>8484266</v>
      </c>
      <c r="G3" s="10">
        <f>VLOOKUP(H3,'[1]BANCO POPULAR'!$B$5:$D$371,3,0)</f>
        <v>11000000</v>
      </c>
      <c r="H3" s="10">
        <f>VLOOKUP(I3,'[1]BANCO POPULAR'!$B$5:$C$371,1,0)</f>
        <v>230101</v>
      </c>
      <c r="I3" s="11">
        <v>230101</v>
      </c>
      <c r="J3" s="12"/>
      <c r="K3" s="12">
        <v>944033.59</v>
      </c>
      <c r="L3" s="12"/>
      <c r="M3">
        <v>59301</v>
      </c>
      <c r="N3">
        <v>99999</v>
      </c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>
        <v>50253582</v>
      </c>
      <c r="B4">
        <v>7896</v>
      </c>
      <c r="C4" t="s">
        <v>14</v>
      </c>
      <c r="D4">
        <v>8999994675</v>
      </c>
      <c r="E4" s="9">
        <v>43864</v>
      </c>
      <c r="F4">
        <v>8484266</v>
      </c>
      <c r="G4" s="10">
        <f>VLOOKUP(H4,'[1]BANCO POPULAR'!$B$5:$D$371,3,0)</f>
        <v>11000000</v>
      </c>
      <c r="H4" s="10">
        <f>VLOOKUP(I4,'[1]BANCO POPULAR'!$B$5:$C$371,1,0)</f>
        <v>230101</v>
      </c>
      <c r="I4" s="11">
        <v>230101</v>
      </c>
      <c r="J4" s="12"/>
      <c r="K4" s="12">
        <v>865318</v>
      </c>
      <c r="L4" s="12"/>
      <c r="M4">
        <v>593101</v>
      </c>
      <c r="N4">
        <v>99999</v>
      </c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>
        <v>50253582</v>
      </c>
      <c r="B5">
        <v>3009110</v>
      </c>
      <c r="C5" t="s">
        <v>15</v>
      </c>
      <c r="D5">
        <v>8000167579</v>
      </c>
      <c r="E5" s="9">
        <v>43864</v>
      </c>
      <c r="F5">
        <v>7372083</v>
      </c>
      <c r="G5" s="10">
        <f>VLOOKUP(H5,'[1]BANCO POPULAR'!$B$5:$D$371,3,0)</f>
        <v>11000000</v>
      </c>
      <c r="H5" s="10">
        <f>VLOOKUP(I5,'[1]BANCO POPULAR'!$B$5:$C$371,1,0)</f>
        <v>230101</v>
      </c>
      <c r="I5" s="11">
        <v>230101</v>
      </c>
      <c r="J5" s="12"/>
      <c r="K5" s="12">
        <v>1101679</v>
      </c>
      <c r="L5" s="12"/>
      <c r="M5">
        <v>2018087336</v>
      </c>
      <c r="N5">
        <v>11111</v>
      </c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>
        <v>50253582</v>
      </c>
      <c r="B6">
        <v>494122</v>
      </c>
      <c r="C6" t="s">
        <v>16</v>
      </c>
      <c r="D6">
        <v>8000941644</v>
      </c>
      <c r="E6" s="9">
        <v>43865</v>
      </c>
      <c r="F6">
        <v>4201515</v>
      </c>
      <c r="G6" s="10">
        <f>VLOOKUP(H6,'[1]BANCO POPULAR'!$B$5:$D$371,3,0)</f>
        <v>11000000</v>
      </c>
      <c r="H6" s="10">
        <f>VLOOKUP(I6,'[1]BANCO POPULAR'!$B$5:$C$371,1,0)</f>
        <v>230101</v>
      </c>
      <c r="I6" s="11">
        <v>230101</v>
      </c>
      <c r="J6" s="12"/>
      <c r="K6" s="12">
        <v>44030547</v>
      </c>
      <c r="L6" s="12"/>
      <c r="M6">
        <v>1</v>
      </c>
      <c r="N6">
        <v>1</v>
      </c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>
        <v>50253582</v>
      </c>
      <c r="B7">
        <v>494192</v>
      </c>
      <c r="C7" t="s">
        <v>16</v>
      </c>
      <c r="D7">
        <v>8000941644</v>
      </c>
      <c r="E7" s="9">
        <v>43865</v>
      </c>
      <c r="F7">
        <v>4201515</v>
      </c>
      <c r="G7" s="10">
        <f>VLOOKUP(H7,'[1]BANCO POPULAR'!$B$5:$D$371,3,0)</f>
        <v>11000000</v>
      </c>
      <c r="H7" s="10">
        <f>VLOOKUP(I7,'[1]BANCO POPULAR'!$B$5:$C$371,1,0)</f>
        <v>230101</v>
      </c>
      <c r="I7" s="11">
        <v>230101</v>
      </c>
      <c r="J7" s="12"/>
      <c r="K7" s="12">
        <v>3605716</v>
      </c>
      <c r="L7" s="12"/>
      <c r="M7">
        <v>1</v>
      </c>
      <c r="N7">
        <v>1</v>
      </c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>
        <v>50253582</v>
      </c>
      <c r="B8">
        <v>32005</v>
      </c>
      <c r="C8" t="s">
        <v>17</v>
      </c>
      <c r="D8">
        <v>8000947557</v>
      </c>
      <c r="E8" s="9">
        <v>43866</v>
      </c>
      <c r="F8">
        <v>7326900</v>
      </c>
      <c r="G8" s="10">
        <f>VLOOKUP(H8,'[1]BANCO POPULAR'!$B$5:$D$371,3,0)</f>
        <v>11000000</v>
      </c>
      <c r="H8" s="10">
        <f>VLOOKUP(I8,'[1]BANCO POPULAR'!$B$5:$C$371,1,0)</f>
        <v>230101</v>
      </c>
      <c r="I8" s="11">
        <v>230101</v>
      </c>
      <c r="J8" s="12"/>
      <c r="K8" s="12">
        <v>47174</v>
      </c>
      <c r="L8" s="12"/>
      <c r="M8">
        <v>1</v>
      </c>
      <c r="N8">
        <v>2</v>
      </c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>
        <v>50253582</v>
      </c>
      <c r="B9">
        <v>419214</v>
      </c>
      <c r="C9" t="s">
        <v>18</v>
      </c>
      <c r="D9">
        <v>8900004399</v>
      </c>
      <c r="E9" s="9">
        <v>43866</v>
      </c>
      <c r="F9">
        <v>7411780</v>
      </c>
      <c r="G9" s="10">
        <f>VLOOKUP(H9,'[1]BANCO POPULAR'!$B$5:$D$371,3,0)</f>
        <v>11000000</v>
      </c>
      <c r="H9" s="10">
        <f>VLOOKUP(I9,'[1]BANCO POPULAR'!$B$5:$C$371,1,0)</f>
        <v>230101</v>
      </c>
      <c r="I9" s="11">
        <v>230101</v>
      </c>
      <c r="J9" s="12"/>
      <c r="K9" s="12">
        <v>573536.59</v>
      </c>
      <c r="L9" s="12"/>
      <c r="M9">
        <v>2290</v>
      </c>
      <c r="N9">
        <v>11111</v>
      </c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>
        <v>50253582</v>
      </c>
      <c r="B10">
        <v>419215</v>
      </c>
      <c r="C10" t="s">
        <v>18</v>
      </c>
      <c r="D10">
        <v>8900004399</v>
      </c>
      <c r="E10" s="9">
        <v>43866</v>
      </c>
      <c r="F10">
        <v>7411780</v>
      </c>
      <c r="G10" s="10">
        <f>VLOOKUP(H10,'[1]BANCO POPULAR'!$B$5:$D$371,3,0)</f>
        <v>11000000</v>
      </c>
      <c r="H10" s="10">
        <f>VLOOKUP(I10,'[1]BANCO POPULAR'!$B$5:$C$371,1,0)</f>
        <v>230101</v>
      </c>
      <c r="I10" s="11">
        <v>230101</v>
      </c>
      <c r="J10" s="12"/>
      <c r="K10" s="12">
        <v>18629098</v>
      </c>
      <c r="L10" s="12"/>
      <c r="M10">
        <v>109528</v>
      </c>
      <c r="N10">
        <v>11111</v>
      </c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>
        <v>50253582</v>
      </c>
      <c r="B11">
        <v>745585</v>
      </c>
      <c r="C11" t="s">
        <v>19</v>
      </c>
      <c r="D11">
        <v>8000982031</v>
      </c>
      <c r="E11" s="9">
        <v>43866</v>
      </c>
      <c r="F11">
        <v>6557097</v>
      </c>
      <c r="G11" s="10">
        <f>VLOOKUP(H11,'[1]BANCO POPULAR'!$B$5:$D$371,3,0)</f>
        <v>11000000</v>
      </c>
      <c r="H11" s="10">
        <f>VLOOKUP(I11,'[1]BANCO POPULAR'!$B$5:$C$371,1,0)</f>
        <v>230101</v>
      </c>
      <c r="I11" s="11">
        <v>230101</v>
      </c>
      <c r="J11" s="12"/>
      <c r="K11" s="12">
        <v>453007</v>
      </c>
      <c r="L11" s="12"/>
      <c r="M11">
        <v>8000982032</v>
      </c>
      <c r="N11">
        <v>20200114011</v>
      </c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>
        <v>50253582</v>
      </c>
      <c r="B12">
        <v>2412848</v>
      </c>
      <c r="C12" t="s">
        <v>20</v>
      </c>
      <c r="D12">
        <v>8906800622</v>
      </c>
      <c r="E12" s="9">
        <v>43866</v>
      </c>
      <c r="F12">
        <v>8281483</v>
      </c>
      <c r="G12" s="10">
        <f>VLOOKUP(H12,'[1]BANCO POPULAR'!$B$5:$D$371,3,0)</f>
        <v>11000000</v>
      </c>
      <c r="H12" s="10">
        <f>VLOOKUP(I12,'[1]BANCO POPULAR'!$B$5:$C$371,1,0)</f>
        <v>230101</v>
      </c>
      <c r="I12" s="11">
        <v>230101</v>
      </c>
      <c r="J12" s="12"/>
      <c r="K12" s="12">
        <v>8938</v>
      </c>
      <c r="L12" s="12"/>
      <c r="M12">
        <v>20191213675</v>
      </c>
      <c r="N12">
        <v>11111</v>
      </c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>
        <v>50253582</v>
      </c>
      <c r="B13">
        <v>2731042</v>
      </c>
      <c r="C13" t="s">
        <v>21</v>
      </c>
      <c r="D13">
        <v>8902036888</v>
      </c>
      <c r="E13" s="9">
        <v>43866</v>
      </c>
      <c r="F13">
        <v>7272580</v>
      </c>
      <c r="G13" s="10">
        <f>VLOOKUP(H13,'[1]BANCO POPULAR'!$B$5:$D$371,3,0)</f>
        <v>11000000</v>
      </c>
      <c r="H13" s="10">
        <f>VLOOKUP(I13,'[1]BANCO POPULAR'!$B$5:$C$371,1,0)</f>
        <v>230101</v>
      </c>
      <c r="I13" s="11">
        <v>230101</v>
      </c>
      <c r="J13" s="12"/>
      <c r="K13" s="12">
        <v>2924736</v>
      </c>
      <c r="L13" s="12"/>
      <c r="M13">
        <v>20200114040</v>
      </c>
      <c r="N13">
        <v>11111</v>
      </c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>
        <v>50253582</v>
      </c>
      <c r="B14">
        <v>445027</v>
      </c>
      <c r="C14" t="s">
        <v>22</v>
      </c>
      <c r="D14">
        <v>8999991728</v>
      </c>
      <c r="E14" s="9">
        <v>43867</v>
      </c>
      <c r="F14">
        <v>8844444</v>
      </c>
      <c r="G14" s="10">
        <f>VLOOKUP(H14,'[1]BANCO POPULAR'!$B$5:$D$371,3,0)</f>
        <v>11000000</v>
      </c>
      <c r="H14" s="10">
        <f>VLOOKUP(I14,'[1]BANCO POPULAR'!$B$5:$C$371,1,0)</f>
        <v>230101</v>
      </c>
      <c r="I14" s="11">
        <v>230101</v>
      </c>
      <c r="J14" s="12"/>
      <c r="K14" s="12">
        <v>260676</v>
      </c>
      <c r="L14" s="12"/>
      <c r="M14">
        <v>11111</v>
      </c>
      <c r="N14">
        <v>11111</v>
      </c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>
        <v>50253582</v>
      </c>
      <c r="B15">
        <v>445029</v>
      </c>
      <c r="C15" t="s">
        <v>22</v>
      </c>
      <c r="D15">
        <v>8999991728</v>
      </c>
      <c r="E15" s="9">
        <v>43867</v>
      </c>
      <c r="F15">
        <v>8844444</v>
      </c>
      <c r="G15" s="10">
        <f>VLOOKUP(H15,'[1]BANCO POPULAR'!$B$5:$D$371,3,0)</f>
        <v>11000000</v>
      </c>
      <c r="H15" s="10">
        <f>VLOOKUP(I15,'[1]BANCO POPULAR'!$B$5:$C$371,1,0)</f>
        <v>230101</v>
      </c>
      <c r="I15" s="11">
        <v>230101</v>
      </c>
      <c r="J15" s="12"/>
      <c r="K15" s="12">
        <v>174022</v>
      </c>
      <c r="L15" s="12"/>
      <c r="M15">
        <v>111111</v>
      </c>
      <c r="N15">
        <v>111111</v>
      </c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>
        <v>50253582</v>
      </c>
      <c r="B16">
        <v>445030</v>
      </c>
      <c r="C16" t="s">
        <v>22</v>
      </c>
      <c r="D16">
        <v>8999991728</v>
      </c>
      <c r="E16" s="9">
        <v>43867</v>
      </c>
      <c r="F16">
        <v>8844444</v>
      </c>
      <c r="G16" s="10">
        <f>VLOOKUP(H16,'[1]BANCO POPULAR'!$B$5:$D$371,3,0)</f>
        <v>11000000</v>
      </c>
      <c r="H16" s="10">
        <f>VLOOKUP(I16,'[1]BANCO POPULAR'!$B$5:$C$371,1,0)</f>
        <v>230101</v>
      </c>
      <c r="I16" s="11">
        <v>230101</v>
      </c>
      <c r="J16" s="12"/>
      <c r="K16" s="12">
        <v>109642</v>
      </c>
      <c r="L16" s="12"/>
      <c r="M16">
        <v>11111</v>
      </c>
      <c r="N16">
        <v>11111</v>
      </c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>
        <v>50253582</v>
      </c>
      <c r="B17">
        <v>696135</v>
      </c>
      <c r="C17" t="s">
        <v>23</v>
      </c>
      <c r="D17">
        <v>8912800003</v>
      </c>
      <c r="E17" s="9">
        <v>43867</v>
      </c>
      <c r="F17">
        <v>7333300</v>
      </c>
      <c r="G17" s="10">
        <v>11000000</v>
      </c>
      <c r="H17" s="10">
        <v>230106</v>
      </c>
      <c r="I17" s="11">
        <v>230106</v>
      </c>
      <c r="J17" s="12"/>
      <c r="K17" s="12">
        <v>1066133</v>
      </c>
      <c r="L17" s="12"/>
      <c r="M17">
        <v>8912800003</v>
      </c>
      <c r="N17">
        <v>8912800003</v>
      </c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>
        <v>50253582</v>
      </c>
      <c r="B18">
        <v>1047555</v>
      </c>
      <c r="C18" t="s">
        <v>24</v>
      </c>
      <c r="D18">
        <v>800093439</v>
      </c>
      <c r="E18" s="9">
        <v>43868</v>
      </c>
      <c r="F18">
        <v>8340076</v>
      </c>
      <c r="G18" s="10">
        <f>VLOOKUP(H18,'[1]BANCO POPULAR'!$B$5:$D$371,3,0)</f>
        <v>11000000</v>
      </c>
      <c r="H18" s="10">
        <f>VLOOKUP(I18,'[1]BANCO POPULAR'!$B$5:$C$371,1,0)</f>
        <v>230101</v>
      </c>
      <c r="I18" s="11">
        <v>230101</v>
      </c>
      <c r="J18" s="12"/>
      <c r="K18" s="12">
        <v>578399</v>
      </c>
      <c r="L18" s="12"/>
      <c r="M18">
        <v>800093439</v>
      </c>
      <c r="N18">
        <v>20200114051</v>
      </c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>
        <v>50253582</v>
      </c>
      <c r="B19">
        <v>1047556</v>
      </c>
      <c r="C19" t="s">
        <v>24</v>
      </c>
      <c r="D19">
        <v>800093439</v>
      </c>
      <c r="E19" s="9">
        <v>43868</v>
      </c>
      <c r="F19">
        <v>8360076</v>
      </c>
      <c r="G19" s="10">
        <f>VLOOKUP(H19,'[1]BANCO POPULAR'!$B$5:$D$371,3,0)</f>
        <v>11000000</v>
      </c>
      <c r="H19" s="10">
        <f>VLOOKUP(I19,'[1]BANCO POPULAR'!$B$5:$C$371,1,0)</f>
        <v>230101</v>
      </c>
      <c r="I19" s="11">
        <v>230101</v>
      </c>
      <c r="J19" s="12"/>
      <c r="K19" s="12">
        <v>1156798</v>
      </c>
      <c r="L19" s="12"/>
      <c r="M19">
        <v>800093439</v>
      </c>
      <c r="N19">
        <v>20191213645</v>
      </c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>
        <v>50253582</v>
      </c>
      <c r="B20">
        <v>1921850</v>
      </c>
      <c r="C20" t="s">
        <v>25</v>
      </c>
      <c r="D20">
        <v>8909049961</v>
      </c>
      <c r="E20" s="9">
        <v>43868</v>
      </c>
      <c r="F20">
        <v>3807576</v>
      </c>
      <c r="G20" s="10">
        <f>VLOOKUP(H20,'[1]BANCO POPULAR'!$B$5:$D$371,3,0)</f>
        <v>11000000</v>
      </c>
      <c r="H20" s="10">
        <f>VLOOKUP(I20,'[1]BANCO POPULAR'!$B$5:$C$371,1,0)</f>
        <v>230101</v>
      </c>
      <c r="I20" s="11">
        <v>230101</v>
      </c>
      <c r="J20" s="12"/>
      <c r="K20" s="12">
        <v>10773090</v>
      </c>
      <c r="L20" s="12"/>
      <c r="M20">
        <v>8909049961</v>
      </c>
      <c r="N20">
        <v>8909049961</v>
      </c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>
        <v>50253582</v>
      </c>
      <c r="B21">
        <v>2581275</v>
      </c>
      <c r="C21" t="s">
        <v>26</v>
      </c>
      <c r="D21">
        <v>8903990034</v>
      </c>
      <c r="E21" s="9">
        <v>43868</v>
      </c>
      <c r="F21">
        <v>8800031</v>
      </c>
      <c r="G21" s="10">
        <f>VLOOKUP(H21,'[1]BANCO POPULAR'!$B$5:$D$371,3,0)</f>
        <v>11000000</v>
      </c>
      <c r="H21" s="10">
        <f>VLOOKUP(I21,'[1]BANCO POPULAR'!$B$5:$C$371,1,0)</f>
        <v>230101</v>
      </c>
      <c r="I21" s="11">
        <v>230101</v>
      </c>
      <c r="J21" s="12"/>
      <c r="K21" s="12">
        <v>8603903</v>
      </c>
      <c r="L21" s="12"/>
      <c r="M21">
        <v>201991213422</v>
      </c>
      <c r="N21">
        <v>11111</v>
      </c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>
        <v>50253582</v>
      </c>
      <c r="B22">
        <v>2581276</v>
      </c>
      <c r="C22" t="s">
        <v>26</v>
      </c>
      <c r="D22">
        <v>890399003</v>
      </c>
      <c r="E22" s="9">
        <v>43868</v>
      </c>
      <c r="F22">
        <v>8000031</v>
      </c>
      <c r="G22" s="10">
        <f>VLOOKUP(H22,'[1]BANCO POPULAR'!$B$5:$D$371,3,0)</f>
        <v>11000000</v>
      </c>
      <c r="H22" s="10">
        <f>VLOOKUP(I22,'[1]BANCO POPULAR'!$B$5:$C$371,1,0)</f>
        <v>230101</v>
      </c>
      <c r="I22" s="11">
        <v>230101</v>
      </c>
      <c r="J22" s="12"/>
      <c r="K22" s="12">
        <v>311467</v>
      </c>
      <c r="L22" s="12"/>
      <c r="M22">
        <v>20191208101</v>
      </c>
      <c r="N22">
        <v>11111</v>
      </c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>
        <v>50253582</v>
      </c>
      <c r="B23">
        <v>3322121</v>
      </c>
      <c r="C23" t="s">
        <v>25</v>
      </c>
      <c r="D23">
        <v>890981106</v>
      </c>
      <c r="E23" s="9">
        <v>43868</v>
      </c>
      <c r="F23">
        <v>8360412</v>
      </c>
      <c r="G23" s="10">
        <f>VLOOKUP(H23,'[1]BANCO POPULAR'!$B$5:$D$371,3,0)</f>
        <v>11000000</v>
      </c>
      <c r="H23" s="10">
        <f>VLOOKUP(I23,'[1]BANCO POPULAR'!$B$5:$C$371,1,0)</f>
        <v>230101</v>
      </c>
      <c r="I23" s="11">
        <v>230101</v>
      </c>
      <c r="J23" s="12"/>
      <c r="K23" s="12">
        <v>745628</v>
      </c>
      <c r="L23" s="12"/>
      <c r="M23">
        <v>20200114061</v>
      </c>
      <c r="N23">
        <v>11111</v>
      </c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>
        <v>50253582</v>
      </c>
      <c r="B24">
        <v>246424</v>
      </c>
      <c r="C24" t="s">
        <v>18</v>
      </c>
      <c r="D24">
        <v>8919006606</v>
      </c>
      <c r="E24" s="9">
        <v>43871</v>
      </c>
      <c r="F24">
        <v>2164537</v>
      </c>
      <c r="G24" s="10">
        <f>VLOOKUP(H24,'[1]BANCO POPULAR'!$B$5:$D$371,3,0)</f>
        <v>11000000</v>
      </c>
      <c r="H24" s="10">
        <f>VLOOKUP(I24,'[1]BANCO POPULAR'!$B$5:$C$371,1,0)</f>
        <v>230101</v>
      </c>
      <c r="I24" s="11">
        <v>230101</v>
      </c>
      <c r="J24" s="12"/>
      <c r="K24" s="12">
        <v>11595667</v>
      </c>
      <c r="L24" s="12"/>
      <c r="M24">
        <v>3352</v>
      </c>
      <c r="N24">
        <v>3352</v>
      </c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>
        <v>50253582</v>
      </c>
      <c r="B25">
        <v>508919</v>
      </c>
      <c r="C25" t="s">
        <v>27</v>
      </c>
      <c r="D25">
        <v>890201235</v>
      </c>
      <c r="E25" s="9">
        <v>43871</v>
      </c>
      <c r="F25">
        <v>6985777</v>
      </c>
      <c r="G25" s="10">
        <f>VLOOKUP(H25,'[1]BANCO POPULAR'!$B$5:$D$371,3,0)</f>
        <v>923272421</v>
      </c>
      <c r="H25" s="10">
        <f>VLOOKUP(I25,'[1]BANCO POPULAR'!$B$5:$C$371,1,0)</f>
        <v>190101</v>
      </c>
      <c r="I25" s="11">
        <v>190101</v>
      </c>
      <c r="J25" s="12"/>
      <c r="K25" s="12">
        <v>205859</v>
      </c>
      <c r="L25" s="12"/>
      <c r="M25">
        <v>890201235</v>
      </c>
      <c r="N25">
        <v>22222</v>
      </c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>
        <v>50253582</v>
      </c>
      <c r="B26">
        <v>2449339</v>
      </c>
      <c r="C26" t="s">
        <v>28</v>
      </c>
      <c r="D26">
        <v>8918551381</v>
      </c>
      <c r="E26" s="9">
        <v>43871</v>
      </c>
      <c r="F26">
        <v>7626246</v>
      </c>
      <c r="G26" s="10">
        <f>VLOOKUP(H26,'[1]BANCO POPULAR'!$B$5:$D$371,3,0)</f>
        <v>11000000</v>
      </c>
      <c r="H26" s="10">
        <f>VLOOKUP(I26,'[1]BANCO POPULAR'!$B$5:$C$371,1,0)</f>
        <v>230101</v>
      </c>
      <c r="I26" s="11">
        <v>230101</v>
      </c>
      <c r="J26" s="12"/>
      <c r="K26" s="12">
        <v>1235178</v>
      </c>
      <c r="L26" s="12"/>
      <c r="M26">
        <v>202001</v>
      </c>
      <c r="N26">
        <v>8918551381</v>
      </c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>
        <v>50253582</v>
      </c>
      <c r="B27">
        <v>2449340</v>
      </c>
      <c r="C27" t="s">
        <v>28</v>
      </c>
      <c r="D27">
        <v>8918551381</v>
      </c>
      <c r="E27" s="9">
        <v>43871</v>
      </c>
      <c r="F27">
        <v>7626246</v>
      </c>
      <c r="G27" s="10">
        <f>VLOOKUP(H27,'[1]BANCO POPULAR'!$B$5:$D$371,3,0)</f>
        <v>11000000</v>
      </c>
      <c r="H27" s="10">
        <f>VLOOKUP(I27,'[1]BANCO POPULAR'!$B$5:$C$371,1,0)</f>
        <v>230101</v>
      </c>
      <c r="I27" s="11">
        <v>230101</v>
      </c>
      <c r="J27" s="12"/>
      <c r="K27" s="12">
        <v>42978</v>
      </c>
      <c r="L27" s="12"/>
      <c r="M27">
        <v>202001</v>
      </c>
      <c r="N27">
        <v>891855138</v>
      </c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>
        <v>50253582</v>
      </c>
      <c r="B28">
        <v>2449341</v>
      </c>
      <c r="C28" t="s">
        <v>28</v>
      </c>
      <c r="D28">
        <v>891855138</v>
      </c>
      <c r="E28" s="9">
        <v>43871</v>
      </c>
      <c r="F28">
        <v>7626246</v>
      </c>
      <c r="G28" s="10">
        <f>VLOOKUP(H28,'[1]BANCO POPULAR'!$B$5:$D$371,3,0)</f>
        <v>923272421</v>
      </c>
      <c r="H28" s="10">
        <f>VLOOKUP(I28,'[1]BANCO POPULAR'!$B$5:$C$371,1,0)</f>
        <v>190101</v>
      </c>
      <c r="I28" s="11">
        <v>190101</v>
      </c>
      <c r="J28" s="12"/>
      <c r="K28" s="12">
        <v>595607</v>
      </c>
      <c r="L28" s="12"/>
      <c r="M28">
        <v>202001</v>
      </c>
      <c r="N28">
        <v>8918551381</v>
      </c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>
        <v>50253582</v>
      </c>
      <c r="B29">
        <v>697561</v>
      </c>
      <c r="C29" t="s">
        <v>29</v>
      </c>
      <c r="D29">
        <v>800113389</v>
      </c>
      <c r="E29" s="9">
        <v>43872</v>
      </c>
      <c r="F29">
        <v>2611793</v>
      </c>
      <c r="G29" s="10">
        <f>VLOOKUP(H29,'[1]BANCO POPULAR'!$B$5:$D$371,3,0)</f>
        <v>923272421</v>
      </c>
      <c r="H29" s="10">
        <f>VLOOKUP(I29,'[1]BANCO POPULAR'!$B$5:$C$371,1,0)</f>
        <v>190101</v>
      </c>
      <c r="I29" s="11">
        <v>190101</v>
      </c>
      <c r="J29" s="12"/>
      <c r="K29" s="12">
        <v>311389</v>
      </c>
      <c r="L29" s="12"/>
      <c r="M29">
        <v>8001133897</v>
      </c>
      <c r="N29">
        <v>14000079</v>
      </c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>
        <v>50253582</v>
      </c>
      <c r="B30">
        <v>697562</v>
      </c>
      <c r="C30" t="s">
        <v>29</v>
      </c>
      <c r="D30">
        <v>800113389</v>
      </c>
      <c r="E30" s="9">
        <v>43872</v>
      </c>
      <c r="F30">
        <v>2611793</v>
      </c>
      <c r="G30" s="10">
        <f>VLOOKUP(H30,'[1]BANCO POPULAR'!$B$5:$D$371,3,0)</f>
        <v>11000000</v>
      </c>
      <c r="H30" s="10">
        <f>VLOOKUP(I30,'[1]BANCO POPULAR'!$B$5:$C$371,1,0)</f>
        <v>230101</v>
      </c>
      <c r="I30" s="11">
        <v>230101</v>
      </c>
      <c r="J30" s="12"/>
      <c r="K30" s="12">
        <v>36657012</v>
      </c>
      <c r="L30" s="12"/>
      <c r="M30">
        <v>8001133897</v>
      </c>
      <c r="N30">
        <v>140000078</v>
      </c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>
        <v>50253582</v>
      </c>
      <c r="B31">
        <v>697564</v>
      </c>
      <c r="C31" t="s">
        <v>29</v>
      </c>
      <c r="D31">
        <v>8001133897</v>
      </c>
      <c r="E31" s="9">
        <v>43872</v>
      </c>
      <c r="F31">
        <v>2611793</v>
      </c>
      <c r="G31" s="10">
        <f>VLOOKUP(H31,'[1]BANCO POPULAR'!$B$5:$D$371,3,0)</f>
        <v>11000000</v>
      </c>
      <c r="H31" s="10">
        <f>VLOOKUP(I31,'[1]BANCO POPULAR'!$B$5:$C$371,1,0)</f>
        <v>230101</v>
      </c>
      <c r="I31" s="11">
        <v>230101</v>
      </c>
      <c r="J31" s="12"/>
      <c r="K31" s="12">
        <v>3475593</v>
      </c>
      <c r="L31" s="12"/>
      <c r="M31">
        <v>8001133897</v>
      </c>
      <c r="N31">
        <v>14000077</v>
      </c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>
        <v>50253582</v>
      </c>
      <c r="B32">
        <v>3819242</v>
      </c>
      <c r="C32" t="s">
        <v>24</v>
      </c>
      <c r="D32">
        <v>800093439</v>
      </c>
      <c r="E32" s="9">
        <v>43872</v>
      </c>
      <c r="F32">
        <v>8340076</v>
      </c>
      <c r="G32" s="10">
        <f>VLOOKUP(H32,'[1]BANCO POPULAR'!$B$5:$D$371,3,0)</f>
        <v>923272421</v>
      </c>
      <c r="H32" s="10">
        <f>VLOOKUP(I32,'[1]BANCO POPULAR'!$B$5:$C$371,1,0)</f>
        <v>190101</v>
      </c>
      <c r="I32" s="11">
        <v>190101</v>
      </c>
      <c r="J32" s="12"/>
      <c r="K32" s="12">
        <v>1202155.44</v>
      </c>
      <c r="L32" s="12"/>
      <c r="M32">
        <v>800093439</v>
      </c>
      <c r="N32">
        <v>58925</v>
      </c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>
        <v>50253582</v>
      </c>
      <c r="B33">
        <v>610054</v>
      </c>
      <c r="C33" t="s">
        <v>30</v>
      </c>
      <c r="D33">
        <v>8999991513</v>
      </c>
      <c r="E33" s="9">
        <v>43873</v>
      </c>
      <c r="F33">
        <v>3214534368</v>
      </c>
      <c r="G33" s="10">
        <f>VLOOKUP(H33,'[1]BANCO POPULAR'!$B$5:$D$371,3,0)</f>
        <v>11000000</v>
      </c>
      <c r="H33" s="10">
        <f>VLOOKUP(I33,'[1]BANCO POPULAR'!$B$5:$C$371,1,0)</f>
        <v>230101</v>
      </c>
      <c r="I33" s="11">
        <v>230101</v>
      </c>
      <c r="J33" s="12"/>
      <c r="K33" s="12">
        <v>25054772</v>
      </c>
      <c r="L33" s="12"/>
      <c r="M33">
        <v>11111111</v>
      </c>
      <c r="N33">
        <v>11111111</v>
      </c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>
        <v>50253582</v>
      </c>
      <c r="B34">
        <v>1066395</v>
      </c>
      <c r="C34" t="s">
        <v>31</v>
      </c>
      <c r="D34">
        <v>8908010537</v>
      </c>
      <c r="E34" s="9">
        <v>43873</v>
      </c>
      <c r="F34">
        <v>89879700</v>
      </c>
      <c r="G34" s="10">
        <f>VLOOKUP(H34,'[1]BANCO POPULAR'!$B$5:$D$371,3,0)</f>
        <v>11000000</v>
      </c>
      <c r="H34" s="10">
        <f>VLOOKUP(I34,'[1]BANCO POPULAR'!$B$5:$C$371,1,0)</f>
        <v>230101</v>
      </c>
      <c r="I34" s="11">
        <v>230101</v>
      </c>
      <c r="J34" s="12"/>
      <c r="K34" s="12">
        <v>5689448</v>
      </c>
      <c r="L34" s="12"/>
      <c r="M34">
        <v>20200113953</v>
      </c>
      <c r="N34">
        <v>11111</v>
      </c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>
        <v>50253582</v>
      </c>
      <c r="B35">
        <v>1069360</v>
      </c>
      <c r="C35" t="s">
        <v>31</v>
      </c>
      <c r="D35">
        <v>8908010590</v>
      </c>
      <c r="E35" s="9">
        <v>43873</v>
      </c>
      <c r="F35">
        <v>8879790</v>
      </c>
      <c r="G35" s="10">
        <f>VLOOKUP(H35,'[1]BANCO POPULAR'!$B$5:$D$371,3,0)</f>
        <v>11000000</v>
      </c>
      <c r="H35" s="10">
        <f>VLOOKUP(I35,'[1]BANCO POPULAR'!$B$5:$C$371,1,0)</f>
        <v>230101</v>
      </c>
      <c r="I35" s="11">
        <v>230101</v>
      </c>
      <c r="J35" s="12"/>
      <c r="K35" s="12">
        <v>3624410</v>
      </c>
      <c r="L35" s="12"/>
      <c r="M35">
        <v>8908010590</v>
      </c>
      <c r="N35">
        <v>11111</v>
      </c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>
        <v>50253582</v>
      </c>
      <c r="B36">
        <v>3019566</v>
      </c>
      <c r="C36" t="s">
        <v>32</v>
      </c>
      <c r="D36">
        <v>8902019006</v>
      </c>
      <c r="E36" s="9">
        <v>43873</v>
      </c>
      <c r="F36">
        <v>6115555</v>
      </c>
      <c r="G36" s="10">
        <f>VLOOKUP(H36,'[1]BANCO POPULAR'!$B$5:$D$371,3,0)</f>
        <v>11000000</v>
      </c>
      <c r="H36" s="10">
        <f>VLOOKUP(I36,'[1]BANCO POPULAR'!$B$5:$C$371,1,0)</f>
        <v>230101</v>
      </c>
      <c r="I36" s="11">
        <v>230101</v>
      </c>
      <c r="J36" s="12"/>
      <c r="K36" s="12">
        <v>17610094</v>
      </c>
      <c r="L36" s="12"/>
      <c r="M36">
        <v>20200113868</v>
      </c>
      <c r="N36">
        <v>11111</v>
      </c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>
        <v>50253582</v>
      </c>
      <c r="B37">
        <v>147012</v>
      </c>
      <c r="C37" t="s">
        <v>33</v>
      </c>
      <c r="D37">
        <v>800103913</v>
      </c>
      <c r="E37" s="9">
        <v>43874</v>
      </c>
      <c r="F37">
        <v>8631687</v>
      </c>
      <c r="G37" s="10">
        <f>VLOOKUP(H37,'[1]BANCO POPULAR'!$B$5:$D$371,3,0)</f>
        <v>11000000</v>
      </c>
      <c r="H37" s="10">
        <f>VLOOKUP(I37,'[1]BANCO POPULAR'!$B$5:$C$371,1,0)</f>
        <v>230101</v>
      </c>
      <c r="I37" s="11">
        <v>230101</v>
      </c>
      <c r="J37" s="12"/>
      <c r="K37" s="12">
        <v>1266580</v>
      </c>
      <c r="L37" s="12"/>
      <c r="M37">
        <v>1445</v>
      </c>
      <c r="N37">
        <v>1445</v>
      </c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>
        <v>50253582</v>
      </c>
      <c r="B38">
        <v>147013</v>
      </c>
      <c r="C38" t="s">
        <v>33</v>
      </c>
      <c r="D38">
        <v>800103913</v>
      </c>
      <c r="E38" s="9">
        <v>43874</v>
      </c>
      <c r="F38">
        <v>8631687</v>
      </c>
      <c r="G38" s="10">
        <f>VLOOKUP(H38,'[1]BANCO POPULAR'!$B$5:$D$371,3,0)</f>
        <v>11000000</v>
      </c>
      <c r="H38" s="10">
        <f>VLOOKUP(I38,'[1]BANCO POPULAR'!$B$5:$C$371,1,0)</f>
        <v>230101</v>
      </c>
      <c r="I38" s="11">
        <v>230101</v>
      </c>
      <c r="J38" s="12"/>
      <c r="K38" s="12">
        <v>11601629</v>
      </c>
      <c r="L38" s="12"/>
      <c r="M38">
        <v>1439</v>
      </c>
      <c r="N38">
        <v>1439</v>
      </c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>
        <v>50253582</v>
      </c>
      <c r="B39">
        <v>207710</v>
      </c>
      <c r="C39" t="s">
        <v>20</v>
      </c>
      <c r="D39">
        <v>8906800622</v>
      </c>
      <c r="E39" s="9">
        <v>43874</v>
      </c>
      <c r="F39">
        <v>8281483</v>
      </c>
      <c r="G39" s="10">
        <f>VLOOKUP(H39,'[1]BANCO POPULAR'!$B$5:$D$371,3,0)</f>
        <v>11000000</v>
      </c>
      <c r="H39" s="10">
        <f>VLOOKUP(I39,'[1]BANCO POPULAR'!$B$5:$C$371,1,0)</f>
        <v>230101</v>
      </c>
      <c r="I39" s="11">
        <v>230101</v>
      </c>
      <c r="J39" s="12"/>
      <c r="K39" s="12">
        <v>4469</v>
      </c>
      <c r="L39" s="12"/>
      <c r="M39">
        <v>20200114081</v>
      </c>
      <c r="N39">
        <v>11111</v>
      </c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>
        <v>50253582</v>
      </c>
      <c r="B40">
        <v>219599</v>
      </c>
      <c r="C40" t="s">
        <v>34</v>
      </c>
      <c r="D40">
        <v>8000981904</v>
      </c>
      <c r="E40" s="9">
        <v>43874</v>
      </c>
      <c r="F40">
        <v>6751028</v>
      </c>
      <c r="G40" s="10">
        <f>VLOOKUP(H40,'[1]BANCO POPULAR'!$B$5:$D$371,3,0)</f>
        <v>11000000</v>
      </c>
      <c r="H40" s="10">
        <f>VLOOKUP(I40,'[1]BANCO POPULAR'!$B$5:$C$371,1,0)</f>
        <v>230101</v>
      </c>
      <c r="I40" s="11">
        <v>230101</v>
      </c>
      <c r="J40" s="12"/>
      <c r="K40" s="12">
        <v>280988</v>
      </c>
      <c r="L40" s="12"/>
      <c r="M40">
        <v>20200113886</v>
      </c>
      <c r="N40">
        <v>11111</v>
      </c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>
        <v>50253582</v>
      </c>
      <c r="B41">
        <v>706147</v>
      </c>
      <c r="C41" t="s">
        <v>19</v>
      </c>
      <c r="D41">
        <v>892099325</v>
      </c>
      <c r="E41" s="9">
        <v>43874</v>
      </c>
      <c r="F41">
        <v>6451867</v>
      </c>
      <c r="G41" s="10">
        <f>VLOOKUP(H41,'[1]BANCO POPULAR'!$B$5:$D$371,3,0)</f>
        <v>11000000</v>
      </c>
      <c r="H41" s="10">
        <f>VLOOKUP(I41,'[1]BANCO POPULAR'!$B$5:$C$371,1,0)</f>
        <v>230101</v>
      </c>
      <c r="I41" s="11">
        <v>230101</v>
      </c>
      <c r="J41" s="12"/>
      <c r="K41" s="12">
        <v>226255</v>
      </c>
      <c r="L41" s="12"/>
      <c r="M41">
        <v>892099325</v>
      </c>
      <c r="N41">
        <v>20200113991</v>
      </c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>
        <v>50253582</v>
      </c>
      <c r="B42">
        <v>706148</v>
      </c>
      <c r="C42" t="s">
        <v>19</v>
      </c>
      <c r="D42">
        <v>892099325</v>
      </c>
      <c r="E42" s="9">
        <v>43874</v>
      </c>
      <c r="F42">
        <v>6451867</v>
      </c>
      <c r="G42" s="10">
        <f>VLOOKUP(H42,'[1]BANCO POPULAR'!$B$5:$D$371,3,0)</f>
        <v>11000000</v>
      </c>
      <c r="H42" s="10">
        <f>VLOOKUP(I42,'[1]BANCO POPULAR'!$B$5:$C$371,1,0)</f>
        <v>230101</v>
      </c>
      <c r="I42" s="11">
        <v>230101</v>
      </c>
      <c r="J42" s="12"/>
      <c r="K42" s="12">
        <v>226255</v>
      </c>
      <c r="L42" s="12"/>
      <c r="M42">
        <v>892099325</v>
      </c>
      <c r="N42">
        <v>20190811958</v>
      </c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>
        <v>50253582</v>
      </c>
      <c r="B43">
        <v>2472029</v>
      </c>
      <c r="C43" t="s">
        <v>35</v>
      </c>
      <c r="D43">
        <v>890207790</v>
      </c>
      <c r="E43" s="9">
        <v>43874</v>
      </c>
      <c r="F43">
        <v>3143778179</v>
      </c>
      <c r="G43" s="10">
        <f>VLOOKUP(H43,'[1]BANCO POPULAR'!$B$5:$D$371,3,0)</f>
        <v>11000000</v>
      </c>
      <c r="H43" s="10">
        <f>VLOOKUP(I43,'[1]BANCO POPULAR'!$B$5:$C$371,1,0)</f>
        <v>230101</v>
      </c>
      <c r="I43" s="11">
        <v>230101</v>
      </c>
      <c r="J43" s="12"/>
      <c r="K43" s="12">
        <v>416597</v>
      </c>
      <c r="L43" s="12"/>
      <c r="M43">
        <v>20200113928</v>
      </c>
      <c r="N43">
        <v>1111</v>
      </c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>
        <v>50253582</v>
      </c>
      <c r="B44">
        <v>419216</v>
      </c>
      <c r="C44" t="s">
        <v>18</v>
      </c>
      <c r="D44">
        <v>890000439</v>
      </c>
      <c r="E44" s="9">
        <v>43875</v>
      </c>
      <c r="F44">
        <v>7411780</v>
      </c>
      <c r="G44" s="10">
        <f>VLOOKUP(H44,'[1]BANCO POPULAR'!$B$5:$D$371,3,0)</f>
        <v>11000000</v>
      </c>
      <c r="H44" s="10">
        <f>VLOOKUP(I44,'[1]BANCO POPULAR'!$B$5:$C$371,1,0)</f>
        <v>230101</v>
      </c>
      <c r="I44" s="11">
        <v>230101</v>
      </c>
      <c r="J44" s="12"/>
      <c r="K44" s="12">
        <v>1910181</v>
      </c>
      <c r="L44" s="12"/>
      <c r="M44">
        <v>213426113832</v>
      </c>
      <c r="N44">
        <v>11111</v>
      </c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>
        <v>50253582</v>
      </c>
      <c r="B45">
        <v>482652</v>
      </c>
      <c r="C45" t="s">
        <v>30</v>
      </c>
      <c r="D45">
        <v>8999993281</v>
      </c>
      <c r="E45" s="9">
        <v>43875</v>
      </c>
      <c r="F45">
        <v>8439101</v>
      </c>
      <c r="G45" s="10">
        <f>VLOOKUP(H45,'[1]BANCO POPULAR'!$B$5:$D$371,3,0)</f>
        <v>11000000</v>
      </c>
      <c r="H45" s="10">
        <f>VLOOKUP(I45,'[1]BANCO POPULAR'!$B$5:$C$371,1,0)</f>
        <v>230101</v>
      </c>
      <c r="I45" s="11">
        <v>230101</v>
      </c>
      <c r="J45" s="12"/>
      <c r="K45" s="12">
        <v>3686370</v>
      </c>
      <c r="L45" s="12"/>
      <c r="M45">
        <v>1111111</v>
      </c>
      <c r="N45">
        <v>1111111</v>
      </c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>
        <v>50253582</v>
      </c>
      <c r="B46">
        <v>496377</v>
      </c>
      <c r="C46" t="s">
        <v>36</v>
      </c>
      <c r="D46">
        <v>8999990531</v>
      </c>
      <c r="E46" s="9">
        <v>43875</v>
      </c>
      <c r="F46">
        <v>8486806</v>
      </c>
      <c r="G46" s="10">
        <f>VLOOKUP(H46,'[1]BANCO POPULAR'!$B$5:$D$371,3,0)</f>
        <v>11000000</v>
      </c>
      <c r="H46" s="10">
        <f>VLOOKUP(I46,'[1]BANCO POPULAR'!$B$5:$C$371,1,0)</f>
        <v>230101</v>
      </c>
      <c r="I46" s="11">
        <v>230101</v>
      </c>
      <c r="J46" s="12"/>
      <c r="K46" s="12">
        <v>361444</v>
      </c>
      <c r="L46" s="12"/>
      <c r="M46">
        <v>20191208166</v>
      </c>
      <c r="N46">
        <v>11111</v>
      </c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>
        <v>50253582</v>
      </c>
      <c r="B47">
        <v>609720</v>
      </c>
      <c r="C47" t="s">
        <v>30</v>
      </c>
      <c r="D47">
        <v>8999990536</v>
      </c>
      <c r="E47" s="9">
        <v>43875</v>
      </c>
      <c r="F47">
        <v>8323030</v>
      </c>
      <c r="G47" s="10">
        <f>VLOOKUP(H47,'[1]BANCO POPULAR'!$B$5:$D$371,3,0)</f>
        <v>11000000</v>
      </c>
      <c r="H47" s="10">
        <f>VLOOKUP(I47,'[1]BANCO POPULAR'!$B$5:$C$371,1,0)</f>
        <v>230101</v>
      </c>
      <c r="I47" s="11">
        <v>230101</v>
      </c>
      <c r="J47" s="12"/>
      <c r="K47" s="12">
        <v>235537</v>
      </c>
      <c r="L47" s="12"/>
      <c r="M47">
        <v>11111111</v>
      </c>
      <c r="N47">
        <v>11111111</v>
      </c>
      <c r="O47" s="12"/>
      <c r="P47" s="11"/>
      <c r="Q47" s="12"/>
      <c r="R47" s="11"/>
      <c r="S47" s="12"/>
      <c r="T47" s="11"/>
      <c r="U47" s="11"/>
      <c r="V47" s="12"/>
    </row>
    <row r="48" spans="1:22" x14ac:dyDescent="0.25">
      <c r="A48">
        <v>50253582</v>
      </c>
      <c r="B48">
        <v>2875944</v>
      </c>
      <c r="C48" t="s">
        <v>34</v>
      </c>
      <c r="D48">
        <v>8000981936</v>
      </c>
      <c r="E48" s="9">
        <v>43875</v>
      </c>
      <c r="F48">
        <v>6755004</v>
      </c>
      <c r="G48" s="10">
        <f>VLOOKUP(H48,'[1]BANCO POPULAR'!$B$5:$D$371,3,0)</f>
        <v>12200000</v>
      </c>
      <c r="H48" s="10">
        <f>VLOOKUP(I48,'[1]BANCO POPULAR'!$B$5:$C$371,1,0)</f>
        <v>250101</v>
      </c>
      <c r="I48" s="11">
        <v>250101</v>
      </c>
      <c r="J48" s="12"/>
      <c r="K48" s="12">
        <v>12936</v>
      </c>
      <c r="L48" s="12"/>
      <c r="M48">
        <v>2018097340</v>
      </c>
      <c r="N48">
        <v>111111</v>
      </c>
      <c r="O48" s="12"/>
      <c r="P48" s="11"/>
      <c r="Q48" s="12"/>
      <c r="R48" s="11"/>
      <c r="S48" s="12"/>
      <c r="T48" s="11"/>
      <c r="U48" s="11"/>
      <c r="V48" s="12"/>
    </row>
    <row r="49" spans="1:22" x14ac:dyDescent="0.25">
      <c r="A49">
        <v>50253582</v>
      </c>
      <c r="B49">
        <v>2037679</v>
      </c>
      <c r="C49" t="s">
        <v>25</v>
      </c>
      <c r="D49">
        <v>8909050559</v>
      </c>
      <c r="E49" s="9">
        <v>43878</v>
      </c>
      <c r="F49">
        <v>3803646</v>
      </c>
      <c r="G49" s="10">
        <f>VLOOKUP(H49,'[1]BANCO POPULAR'!$B$5:$D$371,3,0)</f>
        <v>11000000</v>
      </c>
      <c r="H49" s="10">
        <f>VLOOKUP(I49,'[1]BANCO POPULAR'!$B$5:$C$371,1,0)</f>
        <v>230101</v>
      </c>
      <c r="I49" s="11">
        <v>230101</v>
      </c>
      <c r="J49" s="12"/>
      <c r="K49" s="12">
        <v>1607830</v>
      </c>
      <c r="L49" s="12"/>
      <c r="M49">
        <v>11111</v>
      </c>
      <c r="N49">
        <v>20191213428</v>
      </c>
      <c r="O49" s="12"/>
      <c r="P49" s="11"/>
      <c r="Q49" s="12"/>
      <c r="R49" s="11"/>
      <c r="S49" s="12"/>
      <c r="T49" s="11"/>
      <c r="U49" s="11"/>
      <c r="V49" s="12"/>
    </row>
    <row r="50" spans="1:22" x14ac:dyDescent="0.25">
      <c r="A50">
        <v>50253582</v>
      </c>
      <c r="B50">
        <v>604929</v>
      </c>
      <c r="C50" t="s">
        <v>27</v>
      </c>
      <c r="D50">
        <v>890201235</v>
      </c>
      <c r="E50" s="9">
        <v>43879</v>
      </c>
      <c r="F50">
        <v>6985777</v>
      </c>
      <c r="G50" s="10">
        <f>VLOOKUP(H50,'[1]BANCO POPULAR'!$B$5:$D$371,3,0)</f>
        <v>11000000</v>
      </c>
      <c r="H50" s="10">
        <f>VLOOKUP(I50,'[1]BANCO POPULAR'!$B$5:$C$371,1,0)</f>
        <v>230101</v>
      </c>
      <c r="I50" s="11">
        <v>230101</v>
      </c>
      <c r="J50" s="12"/>
      <c r="K50" s="12">
        <v>28116736</v>
      </c>
      <c r="L50" s="12"/>
      <c r="M50">
        <v>890201235</v>
      </c>
      <c r="N50">
        <v>963</v>
      </c>
      <c r="O50" s="12"/>
      <c r="P50" s="11"/>
      <c r="Q50" s="12"/>
      <c r="R50" s="11"/>
      <c r="S50" s="12"/>
      <c r="T50" s="11"/>
      <c r="U50" s="11"/>
      <c r="V50" s="12"/>
    </row>
    <row r="51" spans="1:22" x14ac:dyDescent="0.25">
      <c r="A51">
        <v>50253582</v>
      </c>
      <c r="B51">
        <v>683341</v>
      </c>
      <c r="C51" t="s">
        <v>27</v>
      </c>
      <c r="D51">
        <v>890205581</v>
      </c>
      <c r="E51" s="9">
        <v>43879</v>
      </c>
      <c r="F51">
        <v>6324841</v>
      </c>
      <c r="G51" s="10">
        <f>VLOOKUP(H51,'[1]BANCO POPULAR'!$B$5:$D$371,3,0)</f>
        <v>11000000</v>
      </c>
      <c r="H51" s="10">
        <f>VLOOKUP(I51,'[1]BANCO POPULAR'!$B$5:$C$371,1,0)</f>
        <v>230101</v>
      </c>
      <c r="I51" s="11">
        <v>230101</v>
      </c>
      <c r="J51" s="12"/>
      <c r="K51" s="12">
        <v>802614</v>
      </c>
      <c r="L51" s="12"/>
      <c r="M51">
        <v>20200114053</v>
      </c>
      <c r="N51" t="s">
        <v>37</v>
      </c>
      <c r="O51" s="12"/>
      <c r="P51" s="11"/>
      <c r="Q51" s="12"/>
      <c r="R51" s="11"/>
      <c r="S51" s="12"/>
      <c r="T51" s="11"/>
      <c r="U51" s="11"/>
      <c r="V51" s="12"/>
    </row>
    <row r="52" spans="1:22" x14ac:dyDescent="0.25">
      <c r="A52">
        <v>50253582</v>
      </c>
      <c r="B52">
        <v>1047562</v>
      </c>
      <c r="C52" t="s">
        <v>24</v>
      </c>
      <c r="D52">
        <v>8000934391</v>
      </c>
      <c r="E52" s="9">
        <v>43879</v>
      </c>
      <c r="F52">
        <v>8340076</v>
      </c>
      <c r="G52" s="10">
        <f>VLOOKUP(H52,'[1]BANCO POPULAR'!$B$5:$D$371,3,0)</f>
        <v>923272421</v>
      </c>
      <c r="H52" s="10">
        <f>VLOOKUP(I52,'[1]BANCO POPULAR'!$B$5:$C$371,1,0)</f>
        <v>190101</v>
      </c>
      <c r="I52" s="11">
        <v>190101</v>
      </c>
      <c r="J52" s="12"/>
      <c r="K52" s="12">
        <v>1201997.97</v>
      </c>
      <c r="L52" s="12"/>
      <c r="M52">
        <v>8000934391</v>
      </c>
      <c r="N52">
        <v>59697</v>
      </c>
      <c r="O52" s="12"/>
      <c r="P52" s="11"/>
      <c r="Q52" s="12"/>
      <c r="R52" s="11"/>
      <c r="S52" s="12"/>
      <c r="T52" s="11"/>
      <c r="U52" s="11"/>
      <c r="V52" s="12"/>
    </row>
    <row r="53" spans="1:22" x14ac:dyDescent="0.25">
      <c r="A53">
        <v>50253582</v>
      </c>
      <c r="B53">
        <v>2728310</v>
      </c>
      <c r="C53" t="s">
        <v>38</v>
      </c>
      <c r="D53">
        <v>891580016</v>
      </c>
      <c r="E53" s="9">
        <v>43879</v>
      </c>
      <c r="F53">
        <v>8244539</v>
      </c>
      <c r="G53" s="10">
        <f>VLOOKUP(H53,'[1]BANCO POPULAR'!$B$5:$D$371,3,0)</f>
        <v>923272421</v>
      </c>
      <c r="H53" s="10">
        <f>VLOOKUP(I53,'[1]BANCO POPULAR'!$B$5:$C$371,1,0)</f>
        <v>190101</v>
      </c>
      <c r="I53" s="11">
        <v>190101</v>
      </c>
      <c r="J53" s="12"/>
      <c r="K53" s="12">
        <v>4992330.0599999996</v>
      </c>
      <c r="L53" s="12"/>
      <c r="M53">
        <v>14046</v>
      </c>
      <c r="N53" t="s">
        <v>39</v>
      </c>
      <c r="O53" s="12"/>
      <c r="P53" s="11"/>
      <c r="Q53" s="12"/>
      <c r="R53" s="11"/>
      <c r="S53" s="12"/>
      <c r="T53" s="11"/>
      <c r="U53" s="11"/>
      <c r="V53" s="12"/>
    </row>
    <row r="54" spans="1:22" x14ac:dyDescent="0.25">
      <c r="A54">
        <v>50253582</v>
      </c>
      <c r="B54">
        <v>2728316</v>
      </c>
      <c r="C54" t="s">
        <v>38</v>
      </c>
      <c r="D54">
        <v>891580016</v>
      </c>
      <c r="E54" s="9">
        <v>43879</v>
      </c>
      <c r="F54">
        <v>8244539</v>
      </c>
      <c r="G54" s="10">
        <f>VLOOKUP(H54,'[1]BANCO POPULAR'!$B$5:$D$371,3,0)</f>
        <v>923272421</v>
      </c>
      <c r="H54" s="10">
        <f>VLOOKUP(I54,'[1]BANCO POPULAR'!$B$5:$C$371,1,0)</f>
        <v>190101</v>
      </c>
      <c r="I54" s="11">
        <v>190101</v>
      </c>
      <c r="J54" s="12"/>
      <c r="K54" s="12">
        <v>3467351.37</v>
      </c>
      <c r="L54" s="12"/>
      <c r="M54">
        <v>14363</v>
      </c>
      <c r="N54" t="s">
        <v>40</v>
      </c>
      <c r="O54" s="12"/>
      <c r="P54" s="11"/>
      <c r="Q54" s="12"/>
      <c r="R54" s="11"/>
      <c r="S54" s="12"/>
      <c r="T54" s="11"/>
      <c r="U54" s="11"/>
      <c r="V54" s="12"/>
    </row>
    <row r="55" spans="1:22" x14ac:dyDescent="0.25">
      <c r="A55">
        <v>50253582</v>
      </c>
      <c r="B55">
        <v>2728317</v>
      </c>
      <c r="C55" t="s">
        <v>38</v>
      </c>
      <c r="D55">
        <v>891580016</v>
      </c>
      <c r="E55" s="9">
        <v>43879</v>
      </c>
      <c r="F55">
        <v>8244539</v>
      </c>
      <c r="G55" s="10">
        <f>VLOOKUP(H55,'[1]BANCO POPULAR'!$B$5:$D$371,3,0)</f>
        <v>923272421</v>
      </c>
      <c r="H55" s="10">
        <f>VLOOKUP(I55,'[1]BANCO POPULAR'!$B$5:$C$371,1,0)</f>
        <v>190101</v>
      </c>
      <c r="I55" s="11">
        <v>190101</v>
      </c>
      <c r="J55" s="12"/>
      <c r="K55" s="12">
        <v>27006095.41</v>
      </c>
      <c r="L55" s="12"/>
      <c r="M55">
        <v>14041</v>
      </c>
      <c r="N55">
        <v>14041</v>
      </c>
      <c r="O55" s="12"/>
      <c r="P55" s="11"/>
      <c r="Q55" s="12"/>
      <c r="R55" s="11"/>
      <c r="S55" s="12"/>
      <c r="T55" s="11"/>
      <c r="U55" s="11"/>
      <c r="V55" s="12"/>
    </row>
    <row r="56" spans="1:22" x14ac:dyDescent="0.25">
      <c r="A56">
        <v>50253582</v>
      </c>
      <c r="B56">
        <v>2736434</v>
      </c>
      <c r="C56" t="s">
        <v>41</v>
      </c>
      <c r="D56">
        <v>892399999</v>
      </c>
      <c r="E56" s="9">
        <v>43879</v>
      </c>
      <c r="F56">
        <v>5748230</v>
      </c>
      <c r="G56" s="10">
        <f>VLOOKUP(H56,'[1]BANCO POPULAR'!$B$5:$D$371,3,0)</f>
        <v>11000000</v>
      </c>
      <c r="H56" s="10">
        <f>VLOOKUP(I56,'[1]BANCO POPULAR'!$B$5:$C$371,1,0)</f>
        <v>230101</v>
      </c>
      <c r="I56" s="11">
        <v>230101</v>
      </c>
      <c r="J56" s="12"/>
      <c r="K56" s="12">
        <v>880018.43</v>
      </c>
      <c r="L56" s="12"/>
      <c r="M56">
        <v>439</v>
      </c>
      <c r="N56">
        <v>591</v>
      </c>
      <c r="O56" s="12"/>
      <c r="P56" s="11"/>
      <c r="Q56" s="12"/>
      <c r="R56" s="11"/>
      <c r="S56" s="12"/>
      <c r="T56" s="11"/>
      <c r="U56" s="11"/>
      <c r="V56" s="12"/>
    </row>
    <row r="57" spans="1:22" x14ac:dyDescent="0.25">
      <c r="A57">
        <v>50253582</v>
      </c>
      <c r="B57">
        <v>3860587</v>
      </c>
      <c r="C57" t="s">
        <v>20</v>
      </c>
      <c r="D57">
        <v>8906800084</v>
      </c>
      <c r="E57" s="9">
        <v>43879</v>
      </c>
      <c r="F57">
        <v>8868181</v>
      </c>
      <c r="G57" s="10">
        <f>VLOOKUP(H57,'[1]BANCO POPULAR'!$B$5:$D$371,3,0)</f>
        <v>11000000</v>
      </c>
      <c r="H57" s="10">
        <f>VLOOKUP(I57,'[1]BANCO POPULAR'!$B$5:$C$371,1,0)</f>
        <v>230101</v>
      </c>
      <c r="I57" s="11">
        <v>230101</v>
      </c>
      <c r="J57" s="12"/>
      <c r="K57" s="12">
        <v>6103704</v>
      </c>
      <c r="L57" s="12"/>
      <c r="M57">
        <v>20190711478</v>
      </c>
      <c r="N57">
        <v>11111</v>
      </c>
      <c r="O57" s="12"/>
      <c r="P57" s="11"/>
      <c r="Q57" s="12"/>
      <c r="R57" s="11"/>
      <c r="S57" s="12"/>
      <c r="T57" s="11"/>
      <c r="U57" s="11"/>
      <c r="V57" s="12"/>
    </row>
    <row r="58" spans="1:22" x14ac:dyDescent="0.25">
      <c r="A58">
        <v>50253582</v>
      </c>
      <c r="B58">
        <v>324736</v>
      </c>
      <c r="C58" t="s">
        <v>23</v>
      </c>
      <c r="D58">
        <v>8001039238</v>
      </c>
      <c r="E58" s="9">
        <v>43880</v>
      </c>
      <c r="F58">
        <v>3004071794</v>
      </c>
      <c r="G58" s="10">
        <f>VLOOKUP(H58,'[1]BANCO POPULAR'!$B$5:$D$371,3,0)</f>
        <v>11000000</v>
      </c>
      <c r="H58" s="10">
        <f>VLOOKUP(I58,'[1]BANCO POPULAR'!$B$5:$C$371,1,0)</f>
        <v>230101</v>
      </c>
      <c r="I58" s="11">
        <v>230101</v>
      </c>
      <c r="J58" s="12"/>
      <c r="K58" s="12">
        <v>965088</v>
      </c>
      <c r="L58" s="12"/>
      <c r="M58">
        <v>20191007670</v>
      </c>
      <c r="N58">
        <v>11111</v>
      </c>
      <c r="O58" s="12"/>
      <c r="P58" s="11"/>
      <c r="Q58" s="12"/>
      <c r="R58" s="11"/>
      <c r="S58" s="12"/>
      <c r="T58" s="11"/>
      <c r="U58" s="11"/>
      <c r="V58" s="12"/>
    </row>
    <row r="59" spans="1:22" x14ac:dyDescent="0.25">
      <c r="A59">
        <v>50253582</v>
      </c>
      <c r="B59">
        <v>324739</v>
      </c>
      <c r="C59" t="s">
        <v>23</v>
      </c>
      <c r="D59">
        <v>8001039238</v>
      </c>
      <c r="E59" s="9">
        <v>43880</v>
      </c>
      <c r="F59">
        <v>3004071794</v>
      </c>
      <c r="G59" s="10">
        <f>VLOOKUP(H59,'[1]BANCO POPULAR'!$B$5:$D$371,3,0)</f>
        <v>11000000</v>
      </c>
      <c r="H59" s="10">
        <f>VLOOKUP(I59,'[1]BANCO POPULAR'!$B$5:$C$371,1,0)</f>
        <v>230101</v>
      </c>
      <c r="I59" s="11">
        <v>230101</v>
      </c>
      <c r="J59" s="12"/>
      <c r="K59" s="12">
        <v>18121067</v>
      </c>
      <c r="L59" s="12"/>
      <c r="M59">
        <v>20191012514</v>
      </c>
      <c r="N59">
        <v>20191012523</v>
      </c>
      <c r="O59" s="12"/>
      <c r="P59" s="11"/>
      <c r="Q59" s="12"/>
      <c r="R59" s="11"/>
      <c r="S59" s="12"/>
      <c r="T59" s="11"/>
      <c r="U59" s="11"/>
      <c r="V59" s="12"/>
    </row>
    <row r="60" spans="1:22" x14ac:dyDescent="0.25">
      <c r="A60">
        <v>50253582</v>
      </c>
      <c r="B60">
        <v>324740</v>
      </c>
      <c r="C60" t="s">
        <v>23</v>
      </c>
      <c r="D60">
        <v>8001039238</v>
      </c>
      <c r="E60" s="9">
        <v>43880</v>
      </c>
      <c r="F60">
        <v>3004071794</v>
      </c>
      <c r="G60" s="10">
        <f>VLOOKUP(H60,'[1]BANCO POPULAR'!$B$5:$D$371,3,0)</f>
        <v>11000000</v>
      </c>
      <c r="H60" s="10">
        <f>VLOOKUP(I60,'[1]BANCO POPULAR'!$B$5:$C$371,1,0)</f>
        <v>230101</v>
      </c>
      <c r="I60" s="11">
        <v>230101</v>
      </c>
      <c r="J60" s="12"/>
      <c r="K60" s="12">
        <v>18121067</v>
      </c>
      <c r="L60" s="12"/>
      <c r="M60">
        <v>20191112921</v>
      </c>
      <c r="N60">
        <v>20191112930</v>
      </c>
      <c r="O60" s="12"/>
      <c r="P60" s="11"/>
      <c r="Q60" s="12"/>
      <c r="R60" s="11"/>
      <c r="S60" s="12"/>
      <c r="T60" s="11"/>
      <c r="U60" s="11"/>
      <c r="V60" s="12"/>
    </row>
    <row r="61" spans="1:22" x14ac:dyDescent="0.25">
      <c r="A61">
        <v>50253582</v>
      </c>
      <c r="B61">
        <v>326708</v>
      </c>
      <c r="C61" t="s">
        <v>42</v>
      </c>
      <c r="D61">
        <v>8902052291</v>
      </c>
      <c r="E61" s="9">
        <v>43880</v>
      </c>
      <c r="F61">
        <v>6607399</v>
      </c>
      <c r="G61" s="10">
        <f>VLOOKUP(H61,'[1]BANCO POPULAR'!$B$5:$D$371,3,0)</f>
        <v>11000000</v>
      </c>
      <c r="H61" s="10">
        <f>VLOOKUP(I61,'[1]BANCO POPULAR'!$B$5:$C$371,1,0)</f>
        <v>230101</v>
      </c>
      <c r="I61" s="11">
        <v>230101</v>
      </c>
      <c r="J61" s="12"/>
      <c r="K61" s="12">
        <v>298340</v>
      </c>
      <c r="L61" s="12"/>
      <c r="M61">
        <v>2018107822</v>
      </c>
      <c r="N61">
        <v>21</v>
      </c>
      <c r="O61" s="12"/>
      <c r="P61" s="11"/>
      <c r="Q61" s="12"/>
      <c r="R61" s="11"/>
      <c r="S61" s="12"/>
      <c r="T61" s="11"/>
      <c r="U61" s="11"/>
      <c r="V61" s="12"/>
    </row>
    <row r="62" spans="1:22" x14ac:dyDescent="0.25">
      <c r="A62">
        <v>50253582</v>
      </c>
      <c r="B62">
        <v>326709</v>
      </c>
      <c r="C62" t="s">
        <v>42</v>
      </c>
      <c r="D62">
        <v>8902052291</v>
      </c>
      <c r="E62" s="9">
        <v>43880</v>
      </c>
      <c r="F62">
        <v>6607399</v>
      </c>
      <c r="G62" s="10">
        <f>VLOOKUP(H62,'[1]BANCO POPULAR'!$B$5:$D$371,3,0)</f>
        <v>11000000</v>
      </c>
      <c r="H62" s="10">
        <f>VLOOKUP(I62,'[1]BANCO POPULAR'!$B$5:$C$371,1,0)</f>
        <v>230101</v>
      </c>
      <c r="I62" s="11">
        <v>230101</v>
      </c>
      <c r="J62" s="12"/>
      <c r="K62" s="12">
        <v>149170</v>
      </c>
      <c r="L62" s="12"/>
      <c r="M62">
        <v>2018107822</v>
      </c>
      <c r="N62">
        <v>23</v>
      </c>
      <c r="O62" s="12"/>
      <c r="P62" s="11"/>
      <c r="Q62" s="12"/>
      <c r="R62" s="11"/>
      <c r="S62" s="12"/>
      <c r="T62" s="11"/>
      <c r="U62" s="11"/>
      <c r="V62" s="12"/>
    </row>
    <row r="63" spans="1:22" x14ac:dyDescent="0.25">
      <c r="A63">
        <v>50253582</v>
      </c>
      <c r="B63">
        <v>378858</v>
      </c>
      <c r="C63" t="s">
        <v>43</v>
      </c>
      <c r="D63">
        <v>8999992307</v>
      </c>
      <c r="E63" s="9">
        <v>43880</v>
      </c>
      <c r="F63">
        <v>3239300</v>
      </c>
      <c r="G63" s="10">
        <f>VLOOKUP(H63,'[1]BANCO POPULAR'!$B$5:$D$371,3,0)</f>
        <v>11000000</v>
      </c>
      <c r="H63" s="10">
        <f>VLOOKUP(I63,'[1]BANCO POPULAR'!$B$5:$C$371,1,0)</f>
        <v>230101</v>
      </c>
      <c r="I63" s="11">
        <v>230101</v>
      </c>
      <c r="J63" s="12"/>
      <c r="K63" s="12">
        <v>7207578</v>
      </c>
      <c r="L63" s="12"/>
      <c r="M63">
        <v>20200114085</v>
      </c>
      <c r="N63">
        <v>11111</v>
      </c>
      <c r="O63" s="12"/>
      <c r="P63" s="11"/>
      <c r="Q63" s="12"/>
      <c r="R63" s="11"/>
      <c r="S63" s="12"/>
      <c r="T63" s="11"/>
      <c r="U63" s="11"/>
      <c r="V63" s="12"/>
    </row>
    <row r="64" spans="1:22" x14ac:dyDescent="0.25">
      <c r="A64">
        <v>50253582</v>
      </c>
      <c r="B64">
        <v>378859</v>
      </c>
      <c r="C64" t="s">
        <v>43</v>
      </c>
      <c r="D64">
        <v>8999992307</v>
      </c>
      <c r="E64" s="9">
        <v>43880</v>
      </c>
      <c r="F64">
        <v>3239300</v>
      </c>
      <c r="G64" s="10">
        <f>VLOOKUP(H64,'[1]BANCO POPULAR'!$B$5:$D$371,3,0)</f>
        <v>11000000</v>
      </c>
      <c r="H64" s="10">
        <f>VLOOKUP(I64,'[1]BANCO POPULAR'!$B$5:$C$371,1,0)</f>
        <v>230101</v>
      </c>
      <c r="I64" s="11">
        <v>230101</v>
      </c>
      <c r="J64" s="12"/>
      <c r="K64" s="12">
        <v>21648344</v>
      </c>
      <c r="L64" s="12"/>
      <c r="M64">
        <v>20191213679</v>
      </c>
      <c r="N64">
        <v>11111</v>
      </c>
      <c r="O64" s="12"/>
      <c r="P64" s="11"/>
      <c r="Q64" s="12"/>
      <c r="R64" s="11"/>
      <c r="S64" s="12"/>
      <c r="T64" s="11"/>
      <c r="U64" s="11"/>
      <c r="V64" s="12"/>
    </row>
    <row r="65" spans="1:22" x14ac:dyDescent="0.25">
      <c r="A65">
        <v>50253582</v>
      </c>
      <c r="B65">
        <v>2200713</v>
      </c>
      <c r="C65" t="s">
        <v>44</v>
      </c>
      <c r="D65">
        <v>899999466</v>
      </c>
      <c r="E65" s="9">
        <v>43880</v>
      </c>
      <c r="F65">
        <v>8548121</v>
      </c>
      <c r="G65" s="10">
        <f>VLOOKUP(H65,'[1]BANCO POPULAR'!$B$5:$D$371,3,0)</f>
        <v>923272421</v>
      </c>
      <c r="H65" s="10">
        <f>VLOOKUP(I65,'[1]BANCO POPULAR'!$B$5:$C$371,1,0)</f>
        <v>190101</v>
      </c>
      <c r="I65" s="11">
        <v>190101</v>
      </c>
      <c r="J65" s="12"/>
      <c r="K65" s="12">
        <v>282399.35999999999</v>
      </c>
      <c r="L65" s="12"/>
      <c r="M65">
        <v>660</v>
      </c>
      <c r="N65">
        <v>11111</v>
      </c>
      <c r="O65" s="12"/>
      <c r="P65" s="11"/>
      <c r="Q65" s="12"/>
      <c r="R65" s="11"/>
      <c r="S65" s="12"/>
      <c r="T65" s="11"/>
      <c r="U65" s="11"/>
      <c r="V65" s="12"/>
    </row>
    <row r="66" spans="1:22" x14ac:dyDescent="0.25">
      <c r="A66">
        <v>50253582</v>
      </c>
      <c r="B66">
        <v>2200714</v>
      </c>
      <c r="C66" t="s">
        <v>44</v>
      </c>
      <c r="D66">
        <v>899999466</v>
      </c>
      <c r="E66" s="9">
        <v>43880</v>
      </c>
      <c r="F66">
        <v>8548121</v>
      </c>
      <c r="G66" s="10">
        <f>VLOOKUP(H66,'[1]BANCO POPULAR'!$B$5:$D$371,3,0)</f>
        <v>11000000</v>
      </c>
      <c r="H66" s="10">
        <f>VLOOKUP(I66,'[1]BANCO POPULAR'!$B$5:$C$371,1,0)</f>
        <v>230101</v>
      </c>
      <c r="I66" s="11">
        <v>230101</v>
      </c>
      <c r="J66" s="12"/>
      <c r="K66" s="12">
        <v>779328</v>
      </c>
      <c r="L66" s="12"/>
      <c r="M66">
        <v>659</v>
      </c>
      <c r="N66">
        <v>11111</v>
      </c>
      <c r="O66" s="12"/>
      <c r="P66" s="11"/>
      <c r="Q66" s="12"/>
      <c r="R66" s="11"/>
      <c r="S66" s="12"/>
      <c r="T66" s="11"/>
      <c r="U66" s="11"/>
      <c r="V66" s="12"/>
    </row>
    <row r="67" spans="1:22" x14ac:dyDescent="0.25">
      <c r="A67">
        <v>50253582</v>
      </c>
      <c r="B67">
        <v>147016</v>
      </c>
      <c r="C67" t="s">
        <v>33</v>
      </c>
      <c r="D67">
        <v>800103913</v>
      </c>
      <c r="E67" s="9">
        <v>43882</v>
      </c>
      <c r="F67">
        <v>8631687</v>
      </c>
      <c r="G67" s="10">
        <f>VLOOKUP(H67,'[1]BANCO POPULAR'!$B$5:$D$371,3,0)</f>
        <v>923272421</v>
      </c>
      <c r="H67" s="10">
        <f>VLOOKUP(I67,'[1]BANCO POPULAR'!$B$5:$C$371,1,0)</f>
        <v>190101</v>
      </c>
      <c r="I67" s="11">
        <v>190101</v>
      </c>
      <c r="J67" s="12"/>
      <c r="K67" s="12">
        <v>12716635</v>
      </c>
      <c r="L67" s="12"/>
      <c r="M67">
        <v>1543</v>
      </c>
      <c r="N67">
        <v>1543</v>
      </c>
      <c r="O67" s="12"/>
      <c r="P67" s="11"/>
      <c r="Q67" s="12"/>
      <c r="R67" s="11"/>
      <c r="S67" s="12"/>
      <c r="T67" s="11"/>
      <c r="U67" s="11"/>
      <c r="V67" s="12"/>
    </row>
    <row r="68" spans="1:22" x14ac:dyDescent="0.25">
      <c r="A68">
        <v>50253582</v>
      </c>
      <c r="B68">
        <v>229428</v>
      </c>
      <c r="C68" t="s">
        <v>27</v>
      </c>
      <c r="D68">
        <v>8902017253</v>
      </c>
      <c r="E68" s="9">
        <v>43882</v>
      </c>
      <c r="F68">
        <v>6337682</v>
      </c>
      <c r="G68" s="10">
        <f>VLOOKUP(H68,'[1]BANCO POPULAR'!$B$5:$D$371,3,0)</f>
        <v>11000000</v>
      </c>
      <c r="H68" s="10">
        <f>VLOOKUP(I68,'[1]BANCO POPULAR'!$B$5:$C$371,1,0)</f>
        <v>230101</v>
      </c>
      <c r="I68" s="11">
        <v>230101</v>
      </c>
      <c r="J68" s="12"/>
      <c r="K68" s="12">
        <v>219563</v>
      </c>
      <c r="L68" s="12"/>
      <c r="M68">
        <v>20200113852</v>
      </c>
      <c r="N68">
        <v>11111</v>
      </c>
      <c r="O68" s="12"/>
      <c r="P68" s="11"/>
      <c r="Q68" s="12"/>
      <c r="R68" s="11"/>
      <c r="S68" s="12"/>
      <c r="T68" s="11"/>
      <c r="U68" s="11"/>
      <c r="V68" s="12"/>
    </row>
    <row r="69" spans="1:22" x14ac:dyDescent="0.25">
      <c r="A69">
        <v>50253582</v>
      </c>
      <c r="B69">
        <v>2356901</v>
      </c>
      <c r="C69" t="s">
        <v>27</v>
      </c>
      <c r="D69">
        <v>8902017253</v>
      </c>
      <c r="E69" s="9">
        <v>43882</v>
      </c>
      <c r="F69">
        <v>6337682</v>
      </c>
      <c r="G69" s="10">
        <f>VLOOKUP(H69,'[1]BANCO POPULAR'!$B$5:$D$371,3,0)</f>
        <v>11000000</v>
      </c>
      <c r="H69" s="10">
        <f>VLOOKUP(I69,'[1]BANCO POPULAR'!$B$5:$C$371,1,0)</f>
        <v>230101</v>
      </c>
      <c r="I69" s="11">
        <v>230101</v>
      </c>
      <c r="J69" s="12"/>
      <c r="K69" s="12">
        <v>439126</v>
      </c>
      <c r="L69" s="12"/>
      <c r="M69">
        <v>20191213446</v>
      </c>
      <c r="N69">
        <v>11111</v>
      </c>
      <c r="O69" s="12"/>
      <c r="P69" s="11"/>
      <c r="Q69" s="12"/>
      <c r="R69" s="11"/>
      <c r="S69" s="12"/>
      <c r="T69" s="11"/>
      <c r="U69" s="11"/>
      <c r="V69" s="12"/>
    </row>
    <row r="70" spans="1:22" x14ac:dyDescent="0.25">
      <c r="A70">
        <v>50253582</v>
      </c>
      <c r="B70">
        <v>3732606</v>
      </c>
      <c r="C70" t="s">
        <v>22</v>
      </c>
      <c r="D70">
        <v>8999994681</v>
      </c>
      <c r="E70" s="9">
        <v>43882</v>
      </c>
      <c r="F70">
        <v>5876644</v>
      </c>
      <c r="G70" s="10">
        <f>VLOOKUP(H70,'[1]BANCO POPULAR'!$B$5:$D$371,3,0)</f>
        <v>11000000</v>
      </c>
      <c r="H70" s="10">
        <f>VLOOKUP(I70,'[1]BANCO POPULAR'!$B$5:$C$371,1,0)</f>
        <v>230101</v>
      </c>
      <c r="I70" s="11">
        <v>230101</v>
      </c>
      <c r="J70" s="12"/>
      <c r="K70" s="12">
        <v>21145</v>
      </c>
      <c r="L70" s="12"/>
      <c r="M70">
        <v>11111</v>
      </c>
      <c r="N70">
        <v>11111</v>
      </c>
      <c r="O70" s="12"/>
      <c r="P70" s="11"/>
      <c r="Q70" s="12"/>
      <c r="R70" s="11"/>
      <c r="S70" s="12"/>
      <c r="T70" s="11"/>
      <c r="U70" s="11"/>
      <c r="V70" s="12"/>
    </row>
    <row r="71" spans="1:22" x14ac:dyDescent="0.25">
      <c r="A71">
        <v>50253582</v>
      </c>
      <c r="B71">
        <v>573581</v>
      </c>
      <c r="C71" t="s">
        <v>45</v>
      </c>
      <c r="D71">
        <v>890702027</v>
      </c>
      <c r="E71" s="9">
        <v>43885</v>
      </c>
      <c r="F71">
        <v>2390314</v>
      </c>
      <c r="G71" s="10">
        <f>VLOOKUP(H71,'[1]BANCO POPULAR'!$B$5:$D$371,3,0)</f>
        <v>11000000</v>
      </c>
      <c r="H71" s="10">
        <f>VLOOKUP(I71,'[1]BANCO POPULAR'!$B$5:$C$371,1,0)</f>
        <v>230101</v>
      </c>
      <c r="I71" s="11">
        <v>230101</v>
      </c>
      <c r="J71" s="12"/>
      <c r="K71" s="12">
        <v>2449052</v>
      </c>
      <c r="L71" s="12"/>
      <c r="M71">
        <v>1</v>
      </c>
      <c r="N71">
        <v>1</v>
      </c>
      <c r="O71" s="12"/>
      <c r="P71" s="11"/>
      <c r="Q71" s="12"/>
      <c r="R71" s="11"/>
      <c r="S71" s="12"/>
      <c r="T71" s="11"/>
      <c r="U71" s="11"/>
      <c r="V71" s="12"/>
    </row>
    <row r="72" spans="1:22" x14ac:dyDescent="0.25">
      <c r="A72">
        <v>50253582</v>
      </c>
      <c r="B72">
        <v>573589</v>
      </c>
      <c r="C72" t="s">
        <v>45</v>
      </c>
      <c r="D72">
        <v>890702027</v>
      </c>
      <c r="E72" s="9">
        <v>43885</v>
      </c>
      <c r="F72">
        <v>2390314</v>
      </c>
      <c r="G72" s="10">
        <f>VLOOKUP(H72,'[1]BANCO POPULAR'!$B$5:$D$371,3,0)</f>
        <v>11000000</v>
      </c>
      <c r="H72" s="10">
        <f>VLOOKUP(I72,'[1]BANCO POPULAR'!$B$5:$C$371,1,0)</f>
        <v>230101</v>
      </c>
      <c r="I72" s="11">
        <v>230101</v>
      </c>
      <c r="J72" s="12"/>
      <c r="K72" s="12">
        <v>1518006</v>
      </c>
      <c r="L72" s="12"/>
      <c r="M72">
        <v>1</v>
      </c>
      <c r="N72">
        <v>1</v>
      </c>
      <c r="O72" s="12"/>
      <c r="P72" s="11"/>
      <c r="Q72" s="12"/>
      <c r="R72" s="11"/>
      <c r="S72" s="12"/>
      <c r="T72" s="11"/>
      <c r="U72" s="11"/>
      <c r="V72" s="12"/>
    </row>
    <row r="73" spans="1:22" x14ac:dyDescent="0.25">
      <c r="A73">
        <v>50253582</v>
      </c>
      <c r="B73">
        <v>445031</v>
      </c>
      <c r="C73" t="s">
        <v>22</v>
      </c>
      <c r="D73">
        <v>899999172</v>
      </c>
      <c r="E73" s="9">
        <v>43886</v>
      </c>
      <c r="F73">
        <v>8844444</v>
      </c>
      <c r="G73" s="10">
        <f>VLOOKUP(H73,'[1]BANCO POPULAR'!$B$5:$D$371,3,0)</f>
        <v>11000000</v>
      </c>
      <c r="H73" s="10">
        <f>VLOOKUP(I73,'[1]BANCO POPULAR'!$B$5:$C$371,1,0)</f>
        <v>230101</v>
      </c>
      <c r="I73" s="11">
        <v>230101</v>
      </c>
      <c r="J73" s="12"/>
      <c r="K73" s="12">
        <v>130338</v>
      </c>
      <c r="L73" s="12"/>
      <c r="M73">
        <v>11111</v>
      </c>
      <c r="N73">
        <v>11111</v>
      </c>
      <c r="O73" s="12"/>
      <c r="P73" s="11"/>
      <c r="Q73" s="12"/>
      <c r="R73" s="11"/>
      <c r="S73" s="12"/>
      <c r="T73" s="11"/>
      <c r="U73" s="11"/>
      <c r="V73" s="12"/>
    </row>
    <row r="74" spans="1:22" x14ac:dyDescent="0.25">
      <c r="A74">
        <v>50253582</v>
      </c>
      <c r="B74">
        <v>2105354</v>
      </c>
      <c r="C74" t="s">
        <v>46</v>
      </c>
      <c r="D74">
        <v>8904801235</v>
      </c>
      <c r="E74" s="9">
        <v>43886</v>
      </c>
      <c r="F74">
        <v>6645647</v>
      </c>
      <c r="G74" s="10">
        <f>VLOOKUP(H74,'[1]BANCO POPULAR'!$B$5:$D$371,3,0)</f>
        <v>11000000</v>
      </c>
      <c r="H74" s="10">
        <f>VLOOKUP(I74,'[1]BANCO POPULAR'!$B$5:$C$371,1,0)</f>
        <v>230101</v>
      </c>
      <c r="I74" s="11">
        <v>230101</v>
      </c>
      <c r="J74" s="12"/>
      <c r="K74" s="12">
        <v>8611890</v>
      </c>
      <c r="L74" s="12"/>
      <c r="M74">
        <v>20191213674</v>
      </c>
      <c r="N74">
        <v>11111</v>
      </c>
      <c r="O74" s="12"/>
      <c r="P74" s="11"/>
      <c r="Q74" s="12"/>
      <c r="R74" s="11"/>
      <c r="S74" s="12"/>
      <c r="T74" s="11"/>
      <c r="U74" s="11"/>
      <c r="V74" s="12"/>
    </row>
    <row r="75" spans="1:22" x14ac:dyDescent="0.25">
      <c r="A75">
        <v>50253582</v>
      </c>
      <c r="B75">
        <v>54849</v>
      </c>
      <c r="C75" t="s">
        <v>18</v>
      </c>
      <c r="D75">
        <v>8000001182</v>
      </c>
      <c r="E75" s="9">
        <v>43887</v>
      </c>
      <c r="F75">
        <v>7497000</v>
      </c>
      <c r="G75" s="10">
        <f>VLOOKUP(H75,'[1]BANCO POPULAR'!$B$5:$D$371,3,0)</f>
        <v>11000000</v>
      </c>
      <c r="H75" s="10">
        <f>VLOOKUP(I75,'[1]BANCO POPULAR'!$B$5:$C$371,1,0)</f>
        <v>230101</v>
      </c>
      <c r="I75" s="11">
        <v>230101</v>
      </c>
      <c r="J75" s="12"/>
      <c r="K75" s="12">
        <v>422424</v>
      </c>
      <c r="L75" s="12"/>
      <c r="M75">
        <v>800000118</v>
      </c>
      <c r="N75">
        <v>20200208204</v>
      </c>
      <c r="O75" s="12"/>
      <c r="P75" s="11"/>
      <c r="Q75" s="12"/>
      <c r="R75" s="11"/>
      <c r="S75" s="12"/>
      <c r="T75" s="11"/>
      <c r="U75" s="11"/>
      <c r="V75" s="12"/>
    </row>
    <row r="76" spans="1:22" x14ac:dyDescent="0.25">
      <c r="A76">
        <v>50253582</v>
      </c>
      <c r="B76">
        <v>1241280</v>
      </c>
      <c r="C76" t="s">
        <v>47</v>
      </c>
      <c r="D76">
        <v>800103196</v>
      </c>
      <c r="E76" s="9">
        <v>43887</v>
      </c>
      <c r="F76">
        <v>3114872939</v>
      </c>
      <c r="G76" s="10">
        <f>VLOOKUP(H76,'[1]BANCO POPULAR'!$B$5:$D$371,3,0)</f>
        <v>11000000</v>
      </c>
      <c r="H76" s="10">
        <f>VLOOKUP(I76,'[1]BANCO POPULAR'!$B$5:$C$371,1,0)</f>
        <v>230101</v>
      </c>
      <c r="I76" s="11">
        <v>230101</v>
      </c>
      <c r="J76" s="12"/>
      <c r="K76" s="12">
        <v>499464</v>
      </c>
      <c r="L76" s="12"/>
      <c r="M76">
        <v>20191213361</v>
      </c>
      <c r="N76">
        <v>1111</v>
      </c>
      <c r="O76" s="12"/>
      <c r="P76" s="11"/>
      <c r="Q76" s="12"/>
      <c r="R76" s="11"/>
      <c r="S76" s="12"/>
      <c r="T76" s="11"/>
      <c r="U76" s="11"/>
      <c r="V76" s="12"/>
    </row>
    <row r="77" spans="1:22" x14ac:dyDescent="0.25">
      <c r="A77">
        <v>50253582</v>
      </c>
      <c r="B77">
        <v>485920</v>
      </c>
      <c r="C77" t="s">
        <v>29</v>
      </c>
      <c r="D77">
        <v>800113389</v>
      </c>
      <c r="E77" s="9">
        <v>43888</v>
      </c>
      <c r="F77">
        <v>2611793</v>
      </c>
      <c r="G77" s="10">
        <f>VLOOKUP(H77,'[1]BANCO POPULAR'!$B$5:$D$371,3,0)</f>
        <v>11000000</v>
      </c>
      <c r="H77" s="10">
        <f>VLOOKUP(I77,'[1]BANCO POPULAR'!$B$5:$C$371,1,0)</f>
        <v>230101</v>
      </c>
      <c r="I77" s="11">
        <v>230101</v>
      </c>
      <c r="J77" s="12"/>
      <c r="K77" s="12">
        <v>18328506</v>
      </c>
      <c r="L77" s="12"/>
      <c r="M77">
        <v>14000103</v>
      </c>
      <c r="N77">
        <v>14000103</v>
      </c>
      <c r="O77" s="12"/>
      <c r="P77" s="11"/>
      <c r="Q77" s="12"/>
      <c r="R77" s="11"/>
      <c r="S77" s="12"/>
      <c r="T77" s="11"/>
      <c r="U77" s="11"/>
      <c r="V77" s="12"/>
    </row>
    <row r="78" spans="1:22" x14ac:dyDescent="0.25">
      <c r="A78">
        <v>50253582</v>
      </c>
      <c r="B78">
        <v>187406</v>
      </c>
      <c r="C78" t="s">
        <v>48</v>
      </c>
      <c r="D78">
        <v>8999993186</v>
      </c>
      <c r="E78" s="9">
        <v>43889</v>
      </c>
      <c r="F78">
        <v>5939150</v>
      </c>
      <c r="G78" s="10">
        <f>VLOOKUP(H78,'[1]BANCO POPULAR'!$B$5:$D$371,3,0)</f>
        <v>11000000</v>
      </c>
      <c r="H78" s="10">
        <f>VLOOKUP(I78,'[1]BANCO POPULAR'!$B$5:$C$371,1,0)</f>
        <v>230101</v>
      </c>
      <c r="I78" s="11">
        <v>230101</v>
      </c>
      <c r="J78" s="12"/>
      <c r="K78" s="12">
        <v>10353978</v>
      </c>
      <c r="L78" s="12"/>
      <c r="M78">
        <v>11111</v>
      </c>
      <c r="N78">
        <v>20200046</v>
      </c>
      <c r="O78" s="12"/>
      <c r="P78" s="11"/>
      <c r="Q78" s="12"/>
      <c r="R78" s="11"/>
      <c r="S78" s="12"/>
      <c r="T78" s="11"/>
      <c r="U78" s="11"/>
      <c r="V78" s="12"/>
    </row>
    <row r="79" spans="1:22" x14ac:dyDescent="0.25">
      <c r="A79">
        <v>50253582</v>
      </c>
      <c r="B79">
        <v>608581</v>
      </c>
      <c r="C79" t="s">
        <v>27</v>
      </c>
      <c r="D79">
        <v>890204138</v>
      </c>
      <c r="E79" s="9">
        <v>43889</v>
      </c>
      <c r="F79">
        <v>3102961973</v>
      </c>
      <c r="G79" s="10">
        <f>VLOOKUP(H79,'[1]BANCO POPULAR'!$B$5:$D$371,3,0)</f>
        <v>11000000</v>
      </c>
      <c r="H79" s="10">
        <f>VLOOKUP(I79,'[1]BANCO POPULAR'!$B$5:$C$371,1,0)</f>
        <v>230101</v>
      </c>
      <c r="I79" s="11">
        <v>230101</v>
      </c>
      <c r="J79" s="12"/>
      <c r="K79" s="12">
        <v>274256</v>
      </c>
      <c r="L79" s="12"/>
      <c r="M79">
        <v>11111</v>
      </c>
      <c r="N79">
        <v>20200114070</v>
      </c>
      <c r="O79" s="12"/>
      <c r="P79" s="11"/>
      <c r="Q79" s="12"/>
      <c r="R79" s="11"/>
      <c r="S79" s="12"/>
      <c r="T79" s="11"/>
      <c r="U79" s="11"/>
      <c r="V79" s="12"/>
    </row>
    <row r="80" spans="1:22" x14ac:dyDescent="0.25">
      <c r="A80">
        <v>50253582</v>
      </c>
      <c r="B80">
        <v>608582</v>
      </c>
      <c r="C80" t="s">
        <v>27</v>
      </c>
      <c r="D80">
        <v>890204138</v>
      </c>
      <c r="E80" s="9">
        <v>43889</v>
      </c>
      <c r="F80">
        <v>3102961973</v>
      </c>
      <c r="G80" s="10">
        <f>VLOOKUP(H80,'[1]BANCO POPULAR'!$B$5:$D$371,3,0)</f>
        <v>11000000</v>
      </c>
      <c r="H80" s="10">
        <f>VLOOKUP(I80,'[1]BANCO POPULAR'!$B$5:$C$371,1,0)</f>
        <v>230101</v>
      </c>
      <c r="I80" s="11">
        <v>230101</v>
      </c>
      <c r="J80" s="12"/>
      <c r="K80" s="12">
        <v>548512</v>
      </c>
      <c r="L80" s="12"/>
      <c r="M80">
        <v>11111</v>
      </c>
      <c r="N80">
        <v>20191213664</v>
      </c>
      <c r="O80" s="12"/>
      <c r="P80" s="11"/>
      <c r="Q80" s="12"/>
      <c r="R80" s="11"/>
      <c r="S80" s="12"/>
      <c r="T80" s="11"/>
      <c r="U80" s="11"/>
      <c r="V80" s="12"/>
    </row>
    <row r="81" spans="1:22" x14ac:dyDescent="0.25">
      <c r="A81">
        <v>50253582</v>
      </c>
      <c r="B81">
        <v>696163</v>
      </c>
      <c r="C81" t="s">
        <v>23</v>
      </c>
      <c r="D81">
        <v>8001189541</v>
      </c>
      <c r="E81" s="9">
        <v>43889</v>
      </c>
      <c r="F81">
        <v>7315465</v>
      </c>
      <c r="G81" s="10">
        <f>VLOOKUP(H81,'[1]BANCO POPULAR'!$B$5:$D$371,3,0)</f>
        <v>11000000</v>
      </c>
      <c r="H81" s="10">
        <f>VLOOKUP(I81,'[1]BANCO POPULAR'!$B$5:$C$371,1,0)</f>
        <v>230101</v>
      </c>
      <c r="I81" s="11">
        <v>230101</v>
      </c>
      <c r="J81" s="12"/>
      <c r="K81" s="12">
        <v>315129</v>
      </c>
      <c r="L81" s="12"/>
      <c r="M81">
        <v>20200214487</v>
      </c>
      <c r="N81">
        <v>11111</v>
      </c>
      <c r="O81" s="12"/>
      <c r="P81" s="11"/>
      <c r="Q81" s="12"/>
      <c r="R81" s="11"/>
      <c r="S81" s="12"/>
      <c r="T81" s="11"/>
      <c r="U81" s="11"/>
      <c r="V81" s="12"/>
    </row>
    <row r="82" spans="1:22" x14ac:dyDescent="0.25">
      <c r="A82">
        <v>50253582</v>
      </c>
      <c r="B82">
        <v>1668485</v>
      </c>
      <c r="C82" t="s">
        <v>49</v>
      </c>
      <c r="D82">
        <v>8909051668</v>
      </c>
      <c r="E82" s="9">
        <v>43889</v>
      </c>
      <c r="F82">
        <v>4448330</v>
      </c>
      <c r="G82" s="10">
        <f>VLOOKUP(H82,'[1]BANCO POPULAR'!$B$5:$D$371,3,0)</f>
        <v>11000000</v>
      </c>
      <c r="H82" s="10">
        <f>VLOOKUP(I82,'[1]BANCO POPULAR'!$B$5:$C$371,1,0)</f>
        <v>230101</v>
      </c>
      <c r="I82" s="11">
        <v>230101</v>
      </c>
      <c r="J82" s="12"/>
      <c r="K82" s="12">
        <v>192030</v>
      </c>
      <c r="L82" s="12"/>
      <c r="M82">
        <v>1</v>
      </c>
      <c r="N82">
        <v>1</v>
      </c>
      <c r="O82" s="12"/>
      <c r="P82" s="11"/>
      <c r="Q82" s="12"/>
      <c r="R82" s="11"/>
      <c r="S82" s="12"/>
      <c r="T82" s="11"/>
      <c r="U82" s="11"/>
      <c r="V82" s="12"/>
    </row>
    <row r="83" spans="1:22" x14ac:dyDescent="0.25">
      <c r="A83">
        <v>50253582</v>
      </c>
      <c r="B83">
        <v>3800678</v>
      </c>
      <c r="C83" t="s">
        <v>50</v>
      </c>
      <c r="D83">
        <v>8924000382</v>
      </c>
      <c r="E83" s="9">
        <v>43889</v>
      </c>
      <c r="F83">
        <v>5123466</v>
      </c>
      <c r="G83" s="10">
        <f>VLOOKUP(H83,'[1]BANCO POPULAR'!$B$5:$D$371,3,0)</f>
        <v>11000000</v>
      </c>
      <c r="H83" s="10">
        <f>VLOOKUP(I83,'[1]BANCO POPULAR'!$B$5:$C$371,1,0)</f>
        <v>230101</v>
      </c>
      <c r="I83" s="11">
        <v>230101</v>
      </c>
      <c r="J83" s="12"/>
      <c r="K83" s="12">
        <v>1912294</v>
      </c>
      <c r="L83" s="12"/>
      <c r="M83">
        <v>8924000382</v>
      </c>
      <c r="N83">
        <v>20191213349</v>
      </c>
      <c r="O83" s="12"/>
      <c r="P83" s="11"/>
      <c r="Q83" s="12"/>
      <c r="R83" s="11"/>
      <c r="S83" s="12"/>
      <c r="T83" s="11"/>
      <c r="U83" s="11"/>
      <c r="V83" s="12"/>
    </row>
    <row r="84" spans="1:22" x14ac:dyDescent="0.25">
      <c r="A84">
        <v>50253582</v>
      </c>
      <c r="B84">
        <v>3800680</v>
      </c>
      <c r="C84" t="s">
        <v>50</v>
      </c>
      <c r="D84">
        <v>8924000382</v>
      </c>
      <c r="E84" s="9">
        <v>43889</v>
      </c>
      <c r="F84">
        <v>5123466</v>
      </c>
      <c r="G84" s="10">
        <f>VLOOKUP(H84,'[1]BANCO POPULAR'!$B$5:$D$371,3,0)</f>
        <v>11000000</v>
      </c>
      <c r="H84" s="10">
        <f>VLOOKUP(I84,'[1]BANCO POPULAR'!$B$5:$C$371,1,0)</f>
        <v>230101</v>
      </c>
      <c r="I84" s="11">
        <v>230101</v>
      </c>
      <c r="J84" s="12"/>
      <c r="K84" s="12">
        <v>125766</v>
      </c>
      <c r="L84" s="12"/>
      <c r="M84">
        <v>8924000382</v>
      </c>
      <c r="N84">
        <v>20191213348</v>
      </c>
      <c r="O84" s="12"/>
      <c r="P84" s="11"/>
      <c r="Q84" s="12"/>
      <c r="R84" s="11"/>
      <c r="S84" s="12"/>
      <c r="T84" s="11"/>
      <c r="U84" s="11"/>
      <c r="V84" s="12"/>
    </row>
    <row r="85" spans="1:22" x14ac:dyDescent="0.25">
      <c r="G85" s="10"/>
      <c r="H85" s="10"/>
    </row>
    <row r="86" spans="1:22" x14ac:dyDescent="0.25">
      <c r="G86" s="10"/>
      <c r="H86" s="10"/>
    </row>
    <row r="87" spans="1:22" x14ac:dyDescent="0.25">
      <c r="G87" s="10"/>
      <c r="H87" s="10"/>
    </row>
    <row r="88" spans="1:22" x14ac:dyDescent="0.25">
      <c r="G88" s="10"/>
      <c r="H88" s="10"/>
    </row>
    <row r="89" spans="1:22" x14ac:dyDescent="0.25">
      <c r="G89" s="10"/>
      <c r="H8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2020-03-04T20:28:55Z</dcterms:created>
  <dcterms:modified xsi:type="dcterms:W3CDTF">2020-03-04T20:29:20Z</dcterms:modified>
</cp:coreProperties>
</file>