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10 OCTUBRE\"/>
    </mc:Choice>
  </mc:AlternateContent>
  <bookViews>
    <workbookView xWindow="0" yWindow="0" windowWidth="20490" windowHeight="7320"/>
  </bookViews>
  <sheets>
    <sheet name="OCTU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2" i="1"/>
  <c r="G2" i="1" s="1"/>
</calcChain>
</file>

<file path=xl/sharedStrings.xml><?xml version="1.0" encoding="utf-8"?>
<sst xmlns="http://schemas.openxmlformats.org/spreadsheetml/2006/main" count="134" uniqueCount="55">
  <si>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</si>
  <si>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</si>
  <si>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</si>
  <si>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</si>
  <si>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</si>
  <si>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</si>
  <si>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</si>
  <si>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</si>
  <si>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</si>
  <si>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</si>
  <si>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</si>
  <si>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</si>
  <si>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</si>
  <si>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</si>
  <si>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RIONEGRO - ANTIOQUIA</t>
  </si>
  <si>
    <t>GIRARDOT - CUNDINAMA</t>
  </si>
  <si>
    <t>289570.5</t>
  </si>
  <si>
    <t>MADRID - CUNDINAMARC</t>
  </si>
  <si>
    <t>COGUA - CUNDINAMARCA</t>
  </si>
  <si>
    <t>146386.13</t>
  </si>
  <si>
    <t>MEDELLIN - ANTIOQUIA</t>
  </si>
  <si>
    <t xml:space="preserve">YOPAL - CASANARE    </t>
  </si>
  <si>
    <t xml:space="preserve">TUNJA - BOYACA      </t>
  </si>
  <si>
    <t>VILLAVICENCIO - META</t>
  </si>
  <si>
    <t>BOGOTA - DISTRITO CA</t>
  </si>
  <si>
    <t xml:space="preserve">DUITAMA - BOYACA    </t>
  </si>
  <si>
    <t>CHIPAQUE - CUNDINAMA</t>
  </si>
  <si>
    <t>BUCARAMANGA - SANTAN</t>
  </si>
  <si>
    <t>TOCAIMA - CUNDINAMAR</t>
  </si>
  <si>
    <t>FACATATIVA - CUNDINA</t>
  </si>
  <si>
    <t>2355232.53</t>
  </si>
  <si>
    <t xml:space="preserve">SOCORRO - SANTANDER </t>
  </si>
  <si>
    <t xml:space="preserve">ARMENIA - QUINDIO   </t>
  </si>
  <si>
    <t xml:space="preserve">ESPINAL - TOLIMA    </t>
  </si>
  <si>
    <t xml:space="preserve">ACACIAS - META      </t>
  </si>
  <si>
    <t xml:space="preserve">SAN GIL - SANTANDER </t>
  </si>
  <si>
    <t xml:space="preserve">IBAGUE - TOLIMA     </t>
  </si>
  <si>
    <t xml:space="preserve">BARRANQUILLA        </t>
  </si>
  <si>
    <t>2354238.73</t>
  </si>
  <si>
    <t xml:space="preserve">PASTO - NARINO      </t>
  </si>
  <si>
    <t xml:space="preserve">CHIA - CUNDINAMARCA </t>
  </si>
  <si>
    <t xml:space="preserve">MANIZALES - CALDAS  </t>
  </si>
  <si>
    <t>SAN JOSE DEL GUAVIAR</t>
  </si>
  <si>
    <t>FUSAGASUGA - CUNDINA</t>
  </si>
  <si>
    <t xml:space="preserve">CALI - VALLE        </t>
  </si>
  <si>
    <t xml:space="preserve">BARBOSA - SANTANDER </t>
  </si>
  <si>
    <t xml:space="preserve">ITAGUI - ANTIOQUIA  </t>
  </si>
  <si>
    <t xml:space="preserve">SI          </t>
  </si>
  <si>
    <t>2964746.75</t>
  </si>
  <si>
    <t>SAN ANDRES - SAN AND</t>
  </si>
  <si>
    <t>BARRANCABERMEJA  - S</t>
  </si>
  <si>
    <t xml:space="preserve">TUQUERRES - NARINO  </t>
  </si>
  <si>
    <t>SOACHA - CUNDINAMARC</t>
  </si>
  <si>
    <t xml:space="preserve">YUMBO - VALLE       </t>
  </si>
  <si>
    <t>FLORIDABLANCA - 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</si>
</sst>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15"/>
  <sheetViews>
    <sheetView tabSelected="1" workbookViewId="0">
      <selection activeCell="H3" sqref="H3:J115"/>
    </sheetView>
  </sheetViews>
  <sheetFormatPr baseColWidth="10" defaultRowHeight="15" x14ac:dyDescent="0.25"/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588157</v>
      </c>
      <c r="C2" t="s">
        <v>14</v>
      </c>
      <c r="D2">
        <v>8909825067</v>
      </c>
      <c r="E2" s="9">
        <v>44105</v>
      </c>
      <c r="F2">
        <v>8544212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108450</v>
      </c>
      <c r="L2" s="12"/>
      <c r="M2">
        <v>11111</v>
      </c>
      <c r="N2">
        <v>11111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1075609</v>
      </c>
      <c r="C3" t="s">
        <v>15</v>
      </c>
      <c r="D3">
        <v>8000112719</v>
      </c>
      <c r="E3" s="9">
        <v>44105</v>
      </c>
      <c r="F3">
        <v>3108749875</v>
      </c>
      <c r="G3" s="10">
        <f>VLOOKUP(H3,'[1]BANCO POPULAR'!$B$5:$D$371,3,0)</f>
        <v>923272421</v>
      </c>
      <c r="H3" s="10">
        <v>190101</v>
      </c>
      <c r="I3" s="11">
        <v>190101</v>
      </c>
      <c r="J3" s="12"/>
      <c r="K3" s="12" t="s">
        <v>16</v>
      </c>
      <c r="L3" s="12"/>
      <c r="M3">
        <v>65485</v>
      </c>
      <c r="N3">
        <v>199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224012</v>
      </c>
      <c r="C4" t="s">
        <v>17</v>
      </c>
      <c r="D4">
        <v>899999325</v>
      </c>
      <c r="E4" s="9">
        <v>44106</v>
      </c>
      <c r="F4">
        <v>7449745</v>
      </c>
      <c r="G4" s="10">
        <f>VLOOKUP(H4,'[1]BANCO POPULAR'!$B$5:$D$371,3,0)</f>
        <v>11000000</v>
      </c>
      <c r="H4" s="10">
        <v>230101</v>
      </c>
      <c r="I4" s="11">
        <v>230101</v>
      </c>
      <c r="J4" s="12"/>
      <c r="K4" s="12">
        <v>31569</v>
      </c>
      <c r="L4" s="12"/>
      <c r="M4">
        <v>899999325</v>
      </c>
      <c r="N4">
        <v>20200816376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956919</v>
      </c>
      <c r="C5" t="s">
        <v>18</v>
      </c>
      <c r="D5">
        <v>899999466</v>
      </c>
      <c r="E5" s="9">
        <v>44106</v>
      </c>
      <c r="F5">
        <v>8548121</v>
      </c>
      <c r="G5" s="10">
        <f>VLOOKUP(H5,'[1]BANCO POPULAR'!$B$5:$D$371,3,0)</f>
        <v>923272421</v>
      </c>
      <c r="H5" s="10">
        <v>190101</v>
      </c>
      <c r="I5" s="11">
        <v>190101</v>
      </c>
      <c r="J5" s="12"/>
      <c r="K5" s="12" t="s">
        <v>19</v>
      </c>
      <c r="L5" s="12"/>
      <c r="M5">
        <v>1111</v>
      </c>
      <c r="N5">
        <v>660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1820763</v>
      </c>
      <c r="C6" t="s">
        <v>20</v>
      </c>
      <c r="D6">
        <v>8909049961</v>
      </c>
      <c r="E6" s="9">
        <v>44106</v>
      </c>
      <c r="F6">
        <v>3808080</v>
      </c>
      <c r="G6" s="10">
        <f>VLOOKUP(H6,'[1]BANCO POPULAR'!$B$5:$D$371,3,0)</f>
        <v>11000000</v>
      </c>
      <c r="H6" s="10">
        <v>230101</v>
      </c>
      <c r="I6" s="11">
        <v>230101</v>
      </c>
      <c r="J6" s="12"/>
      <c r="K6" s="12">
        <v>11538071</v>
      </c>
      <c r="L6" s="12"/>
      <c r="M6">
        <v>20200816260</v>
      </c>
      <c r="N6">
        <v>11111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850466</v>
      </c>
      <c r="C7" t="s">
        <v>21</v>
      </c>
      <c r="D7">
        <v>8920992166</v>
      </c>
      <c r="E7" s="9">
        <v>44109</v>
      </c>
      <c r="F7">
        <v>6336359</v>
      </c>
      <c r="G7" s="10">
        <f>VLOOKUP(H7,'[1]BANCO POPULAR'!$B$5:$D$371,3,0)</f>
        <v>11000000</v>
      </c>
      <c r="H7" s="10">
        <v>230101</v>
      </c>
      <c r="I7" s="11">
        <v>230101</v>
      </c>
      <c r="J7" s="12"/>
      <c r="K7" s="12">
        <v>450369</v>
      </c>
      <c r="L7" s="12"/>
      <c r="M7">
        <v>20200816138</v>
      </c>
      <c r="N7">
        <v>202009230741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850467</v>
      </c>
      <c r="C8" t="s">
        <v>21</v>
      </c>
      <c r="D8">
        <v>8920992166</v>
      </c>
      <c r="E8" s="9">
        <v>44109</v>
      </c>
      <c r="F8">
        <v>6336339</v>
      </c>
      <c r="G8" s="10">
        <f>VLOOKUP(H8,'[1]BANCO POPULAR'!$B$5:$D$371,3,0)</f>
        <v>11000000</v>
      </c>
      <c r="H8" s="10">
        <v>230101</v>
      </c>
      <c r="I8" s="11">
        <v>230101</v>
      </c>
      <c r="J8" s="12"/>
      <c r="K8" s="12">
        <v>900738</v>
      </c>
      <c r="L8" s="12"/>
      <c r="M8">
        <v>20200514926</v>
      </c>
      <c r="N8">
        <v>202009176699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850471</v>
      </c>
      <c r="C9" t="s">
        <v>21</v>
      </c>
      <c r="D9">
        <v>8920992166</v>
      </c>
      <c r="E9" s="9">
        <v>44109</v>
      </c>
      <c r="F9">
        <v>6336339</v>
      </c>
      <c r="G9" s="10">
        <f>VLOOKUP(H9,'[1]BANCO POPULAR'!$B$5:$D$371,3,0)</f>
        <v>11000000</v>
      </c>
      <c r="H9" s="10">
        <v>230101</v>
      </c>
      <c r="I9" s="11">
        <v>230101</v>
      </c>
      <c r="J9" s="12"/>
      <c r="K9" s="12">
        <v>1351107</v>
      </c>
      <c r="L9" s="12"/>
      <c r="M9">
        <v>20200615329</v>
      </c>
      <c r="N9">
        <v>202009170700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3009115</v>
      </c>
      <c r="C10" t="s">
        <v>22</v>
      </c>
      <c r="D10">
        <v>8000167579</v>
      </c>
      <c r="E10" s="9">
        <v>44109</v>
      </c>
      <c r="F10">
        <v>7372083</v>
      </c>
      <c r="G10" s="10">
        <f>VLOOKUP(H10,'[1]BANCO POPULAR'!$B$5:$D$371,3,0)</f>
        <v>11000000</v>
      </c>
      <c r="H10" s="10">
        <v>230101</v>
      </c>
      <c r="I10" s="11">
        <v>230101</v>
      </c>
      <c r="J10" s="12"/>
      <c r="K10" s="12">
        <v>1143542</v>
      </c>
      <c r="L10" s="12"/>
      <c r="M10">
        <v>8000167579</v>
      </c>
      <c r="N10">
        <v>2018087336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729436</v>
      </c>
      <c r="C11" t="s">
        <v>20</v>
      </c>
      <c r="D11">
        <v>8909049961</v>
      </c>
      <c r="E11" s="9">
        <v>44110</v>
      </c>
      <c r="F11">
        <v>3808080</v>
      </c>
      <c r="G11" s="10">
        <f>VLOOKUP(H11,'[1]BANCO POPULAR'!$B$5:$D$371,3,0)</f>
        <v>11000000</v>
      </c>
      <c r="H11" s="10">
        <v>230101</v>
      </c>
      <c r="I11" s="11">
        <v>230101</v>
      </c>
      <c r="J11" s="12"/>
      <c r="K11" s="12">
        <v>490632</v>
      </c>
      <c r="L11" s="12"/>
      <c r="M11">
        <v>20200910078</v>
      </c>
      <c r="N11">
        <v>11111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884167</v>
      </c>
      <c r="C12" t="s">
        <v>23</v>
      </c>
      <c r="D12">
        <v>8920993243</v>
      </c>
      <c r="E12" s="9">
        <v>44110</v>
      </c>
      <c r="F12">
        <v>6713228</v>
      </c>
      <c r="G12" s="10">
        <f>VLOOKUP(H12,'[1]BANCO POPULAR'!$B$5:$D$371,3,0)</f>
        <v>11000000</v>
      </c>
      <c r="H12" s="10">
        <v>230101</v>
      </c>
      <c r="I12" s="11">
        <v>230101</v>
      </c>
      <c r="J12" s="12"/>
      <c r="K12" s="12">
        <v>272103</v>
      </c>
      <c r="L12" s="12"/>
      <c r="M12">
        <v>8920993243</v>
      </c>
      <c r="N12">
        <v>8920993243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884168</v>
      </c>
      <c r="C13" t="s">
        <v>23</v>
      </c>
      <c r="D13">
        <v>8920993243</v>
      </c>
      <c r="E13" s="9">
        <v>44110</v>
      </c>
      <c r="F13">
        <v>6713228</v>
      </c>
      <c r="G13" s="10">
        <f>VLOOKUP(H13,'[1]BANCO POPULAR'!$B$5:$D$371,3,0)</f>
        <v>11000000</v>
      </c>
      <c r="H13" s="10">
        <v>230101</v>
      </c>
      <c r="I13" s="11">
        <v>230101</v>
      </c>
      <c r="J13" s="12"/>
      <c r="K13" s="12">
        <v>56395</v>
      </c>
      <c r="L13" s="12"/>
      <c r="M13">
        <v>8920993243</v>
      </c>
      <c r="N13">
        <v>8920993243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1022074</v>
      </c>
      <c r="C14" t="s">
        <v>24</v>
      </c>
      <c r="D14">
        <v>899999718</v>
      </c>
      <c r="E14" s="9">
        <v>44110</v>
      </c>
      <c r="F14">
        <v>3007276829</v>
      </c>
      <c r="G14" s="10">
        <f>VLOOKUP(H14,'[1]BANCO POPULAR'!$B$5:$D$371,3,0)</f>
        <v>11000000</v>
      </c>
      <c r="H14" s="10">
        <v>230101</v>
      </c>
      <c r="I14" s="11">
        <v>230101</v>
      </c>
      <c r="J14" s="12"/>
      <c r="K14" s="12">
        <v>153583</v>
      </c>
      <c r="L14" s="12"/>
      <c r="M14">
        <v>20200214378</v>
      </c>
      <c r="N14">
        <v>11111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1022075</v>
      </c>
      <c r="C15" t="s">
        <v>24</v>
      </c>
      <c r="D15">
        <v>899999718</v>
      </c>
      <c r="E15" s="9">
        <v>44110</v>
      </c>
      <c r="F15">
        <v>3007276824</v>
      </c>
      <c r="G15" s="10">
        <f>VLOOKUP(H15,'[1]BANCO POPULAR'!$B$5:$D$371,3,0)</f>
        <v>11000000</v>
      </c>
      <c r="H15" s="10">
        <v>230101</v>
      </c>
      <c r="I15" s="11">
        <v>230101</v>
      </c>
      <c r="J15" s="12"/>
      <c r="K15" s="12">
        <v>153583</v>
      </c>
      <c r="L15" s="12"/>
      <c r="M15">
        <v>20200314783</v>
      </c>
      <c r="N15">
        <v>11111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1022076</v>
      </c>
      <c r="C16" t="s">
        <v>24</v>
      </c>
      <c r="D16">
        <v>899999718</v>
      </c>
      <c r="E16" s="9">
        <v>44110</v>
      </c>
      <c r="F16">
        <v>3007276829</v>
      </c>
      <c r="G16" s="10">
        <f>VLOOKUP(H16,'[1]BANCO POPULAR'!$B$5:$D$371,3,0)</f>
        <v>11000000</v>
      </c>
      <c r="H16" s="10">
        <v>230101</v>
      </c>
      <c r="I16" s="11">
        <v>230101</v>
      </c>
      <c r="J16" s="12"/>
      <c r="K16" s="12">
        <v>153583</v>
      </c>
      <c r="L16" s="12"/>
      <c r="M16">
        <v>20200816401</v>
      </c>
      <c r="N16">
        <v>11111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1022078</v>
      </c>
      <c r="C17" t="s">
        <v>24</v>
      </c>
      <c r="D17">
        <v>899999718</v>
      </c>
      <c r="E17" s="9">
        <v>44110</v>
      </c>
      <c r="F17">
        <v>3007276829</v>
      </c>
      <c r="G17" s="10">
        <f>VLOOKUP(H17,'[1]BANCO POPULAR'!$B$5:$D$371,3,0)</f>
        <v>11000000</v>
      </c>
      <c r="H17" s="10">
        <v>230101</v>
      </c>
      <c r="I17" s="11">
        <v>230101</v>
      </c>
      <c r="J17" s="12"/>
      <c r="K17" s="12">
        <v>147961</v>
      </c>
      <c r="L17" s="12"/>
      <c r="M17">
        <v>20200113973</v>
      </c>
      <c r="N17">
        <v>11111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2305851</v>
      </c>
      <c r="C18" t="s">
        <v>25</v>
      </c>
      <c r="D18">
        <v>891855138</v>
      </c>
      <c r="E18" s="9">
        <v>44110</v>
      </c>
      <c r="F18">
        <v>7626246</v>
      </c>
      <c r="G18" s="10">
        <f>VLOOKUP(H18,'[1]BANCO POPULAR'!$B$5:$D$371,3,0)</f>
        <v>923272421</v>
      </c>
      <c r="H18" s="10">
        <v>190101</v>
      </c>
      <c r="I18" s="11">
        <v>190101</v>
      </c>
      <c r="J18" s="12"/>
      <c r="K18" s="12">
        <v>595607</v>
      </c>
      <c r="L18" s="12"/>
      <c r="M18">
        <v>202009</v>
      </c>
      <c r="N18">
        <v>8918551381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2305857</v>
      </c>
      <c r="C19" t="s">
        <v>25</v>
      </c>
      <c r="D19">
        <v>891855138</v>
      </c>
      <c r="E19" s="9">
        <v>44110</v>
      </c>
      <c r="F19">
        <v>7626246</v>
      </c>
      <c r="G19" s="10">
        <f>VLOOKUP(H19,'[1]BANCO POPULAR'!$B$5:$D$371,3,0)</f>
        <v>11000000</v>
      </c>
      <c r="H19" s="10">
        <v>230101</v>
      </c>
      <c r="I19" s="11">
        <v>230101</v>
      </c>
      <c r="J19" s="12"/>
      <c r="K19" s="12">
        <v>42978</v>
      </c>
      <c r="L19" s="12"/>
      <c r="M19">
        <v>202009</v>
      </c>
      <c r="N19">
        <v>8918551381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2305858</v>
      </c>
      <c r="C20" t="s">
        <v>25</v>
      </c>
      <c r="D20">
        <v>891855138</v>
      </c>
      <c r="E20" s="9">
        <v>44110</v>
      </c>
      <c r="F20">
        <v>7626246</v>
      </c>
      <c r="G20" s="10">
        <f>VLOOKUP(H20,'[1]BANCO POPULAR'!$B$5:$D$371,3,0)</f>
        <v>11000000</v>
      </c>
      <c r="H20" s="10">
        <v>230101</v>
      </c>
      <c r="I20" s="11">
        <v>230101</v>
      </c>
      <c r="J20" s="12"/>
      <c r="K20" s="12">
        <v>1235178</v>
      </c>
      <c r="L20" s="12"/>
      <c r="M20">
        <v>202009</v>
      </c>
      <c r="N20">
        <v>8918551381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7886</v>
      </c>
      <c r="C21" t="s">
        <v>26</v>
      </c>
      <c r="D21">
        <v>8999994675</v>
      </c>
      <c r="E21" s="9">
        <v>44111</v>
      </c>
      <c r="F21">
        <v>8484266</v>
      </c>
      <c r="G21" s="10">
        <f>VLOOKUP(H21,'[1]BANCO POPULAR'!$B$5:$D$371,3,0)</f>
        <v>11000000</v>
      </c>
      <c r="H21" s="10">
        <v>230101</v>
      </c>
      <c r="I21" s="11">
        <v>230101</v>
      </c>
      <c r="J21" s="12"/>
      <c r="K21" s="12">
        <v>898200</v>
      </c>
      <c r="L21" s="12"/>
      <c r="M21">
        <v>20220715926</v>
      </c>
      <c r="N21">
        <v>999999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7898</v>
      </c>
      <c r="C22" t="s">
        <v>26</v>
      </c>
      <c r="D22">
        <v>8999994675</v>
      </c>
      <c r="E22" s="9">
        <v>44111</v>
      </c>
      <c r="F22">
        <v>8484266</v>
      </c>
      <c r="G22" s="10">
        <f>VLOOKUP(H22,'[1]BANCO POPULAR'!$B$5:$D$371,3,0)</f>
        <v>11000000</v>
      </c>
      <c r="H22" s="10">
        <v>230101</v>
      </c>
      <c r="I22" s="11">
        <v>230101</v>
      </c>
      <c r="J22" s="12"/>
      <c r="K22" s="12">
        <v>449100</v>
      </c>
      <c r="L22" s="12"/>
      <c r="M22">
        <v>202000615520</v>
      </c>
      <c r="N22">
        <v>99999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7899</v>
      </c>
      <c r="C23" t="s">
        <v>26</v>
      </c>
      <c r="D23">
        <v>8999994675</v>
      </c>
      <c r="E23" s="9">
        <v>44111</v>
      </c>
      <c r="F23">
        <v>8484266</v>
      </c>
      <c r="G23" s="10">
        <f>VLOOKUP(H23,'[1]BANCO POPULAR'!$B$5:$D$371,3,0)</f>
        <v>11000000</v>
      </c>
      <c r="H23" s="10">
        <v>230101</v>
      </c>
      <c r="I23" s="11">
        <v>230101</v>
      </c>
      <c r="J23" s="12"/>
      <c r="K23" s="12">
        <v>898200</v>
      </c>
      <c r="L23" s="12"/>
      <c r="M23">
        <v>20200615520</v>
      </c>
      <c r="N23">
        <v>99999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605867</v>
      </c>
      <c r="C24" t="s">
        <v>27</v>
      </c>
      <c r="D24">
        <v>890201235</v>
      </c>
      <c r="E24" s="9">
        <v>44111</v>
      </c>
      <c r="F24">
        <v>6985777</v>
      </c>
      <c r="G24" s="10">
        <f>VLOOKUP(H24,'[1]BANCO POPULAR'!$B$5:$D$371,3,0)</f>
        <v>11000000</v>
      </c>
      <c r="H24" s="10">
        <v>230101</v>
      </c>
      <c r="I24" s="11">
        <v>230101</v>
      </c>
      <c r="J24" s="12"/>
      <c r="K24" s="12">
        <v>28979768</v>
      </c>
      <c r="L24" s="12"/>
      <c r="M24">
        <v>890201235</v>
      </c>
      <c r="N24">
        <v>7452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1049356</v>
      </c>
      <c r="C25" t="s">
        <v>28</v>
      </c>
      <c r="D25">
        <v>800093439</v>
      </c>
      <c r="E25" s="9">
        <v>44111</v>
      </c>
      <c r="F25">
        <v>8340076</v>
      </c>
      <c r="G25" s="10">
        <f>VLOOKUP(H25,'[1]BANCO POPULAR'!$B$5:$D$371,3,0)</f>
        <v>11000000</v>
      </c>
      <c r="H25" s="10">
        <v>230101</v>
      </c>
      <c r="I25" s="11">
        <v>230101</v>
      </c>
      <c r="J25" s="12"/>
      <c r="K25" s="12">
        <v>600378</v>
      </c>
      <c r="L25" s="12"/>
      <c r="M25">
        <v>20200816478</v>
      </c>
      <c r="N25">
        <v>11111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482661</v>
      </c>
      <c r="C26" t="s">
        <v>29</v>
      </c>
      <c r="D26">
        <v>8999993281</v>
      </c>
      <c r="E26" s="9">
        <v>44112</v>
      </c>
      <c r="F26">
        <v>8439101</v>
      </c>
      <c r="G26" s="10">
        <f>VLOOKUP(H26,'[1]BANCO POPULAR'!$B$5:$D$371,3,0)</f>
        <v>923272421</v>
      </c>
      <c r="H26" s="10">
        <v>190101</v>
      </c>
      <c r="I26" s="11">
        <v>190101</v>
      </c>
      <c r="J26" s="12"/>
      <c r="K26" s="12" t="s">
        <v>30</v>
      </c>
      <c r="L26" s="12"/>
      <c r="M26">
        <v>11111111</v>
      </c>
      <c r="N26">
        <v>11111111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482665</v>
      </c>
      <c r="C27" t="s">
        <v>29</v>
      </c>
      <c r="D27">
        <v>8999993281</v>
      </c>
      <c r="E27" s="9">
        <v>44112</v>
      </c>
      <c r="F27">
        <v>8439101</v>
      </c>
      <c r="G27" s="10">
        <f>VLOOKUP(H27,'[1]BANCO POPULAR'!$B$5:$D$371,3,0)</f>
        <v>11000000</v>
      </c>
      <c r="H27" s="10">
        <v>230101</v>
      </c>
      <c r="I27" s="11">
        <v>230101</v>
      </c>
      <c r="J27" s="12"/>
      <c r="K27" s="12">
        <v>3826450</v>
      </c>
      <c r="L27" s="12"/>
      <c r="M27">
        <v>11111111</v>
      </c>
      <c r="N27">
        <v>11111111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982713</v>
      </c>
      <c r="C28" t="s">
        <v>31</v>
      </c>
      <c r="D28">
        <v>8902109487</v>
      </c>
      <c r="E28" s="9">
        <v>44112</v>
      </c>
      <c r="F28">
        <v>3108887829</v>
      </c>
      <c r="G28" s="10">
        <f>VLOOKUP(H28,'[1]BANCO POPULAR'!$B$5:$D$371,3,0)</f>
        <v>11000000</v>
      </c>
      <c r="H28" s="10">
        <v>230101</v>
      </c>
      <c r="I28" s="11">
        <v>230101</v>
      </c>
      <c r="J28" s="12"/>
      <c r="K28" s="12">
        <v>138156</v>
      </c>
      <c r="L28" s="12"/>
      <c r="M28">
        <v>20200709784</v>
      </c>
      <c r="N28">
        <v>11111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982714</v>
      </c>
      <c r="C29" t="s">
        <v>31</v>
      </c>
      <c r="D29">
        <v>8902109487</v>
      </c>
      <c r="E29" s="9">
        <v>44112</v>
      </c>
      <c r="F29">
        <v>3108887829</v>
      </c>
      <c r="G29" s="10">
        <f>VLOOKUP(H29,'[1]BANCO POPULAR'!$B$5:$D$371,3,0)</f>
        <v>11000000</v>
      </c>
      <c r="H29" s="10">
        <v>230101</v>
      </c>
      <c r="I29" s="11">
        <v>230101</v>
      </c>
      <c r="J29" s="12"/>
      <c r="K29" s="12">
        <v>69078</v>
      </c>
      <c r="L29" s="12"/>
      <c r="M29">
        <v>20200809954</v>
      </c>
      <c r="N29">
        <v>11111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1011233</v>
      </c>
      <c r="C30" t="s">
        <v>24</v>
      </c>
      <c r="D30">
        <v>8300540605</v>
      </c>
      <c r="E30" s="9">
        <v>44112</v>
      </c>
      <c r="F30">
        <v>3275500</v>
      </c>
      <c r="G30" s="10">
        <f>VLOOKUP(H30,'[1]BANCO POPULAR'!$B$5:$D$371,3,0)</f>
        <v>11000000</v>
      </c>
      <c r="H30" s="10">
        <v>230101</v>
      </c>
      <c r="I30" s="11">
        <v>230101</v>
      </c>
      <c r="J30" s="12"/>
      <c r="K30" s="12">
        <v>862555</v>
      </c>
      <c r="L30" s="12"/>
      <c r="M30">
        <v>9005943846</v>
      </c>
      <c r="N30">
        <v>201903965511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1043914</v>
      </c>
      <c r="C31" t="s">
        <v>32</v>
      </c>
      <c r="D31">
        <v>890000439</v>
      </c>
      <c r="E31" s="9">
        <v>44112</v>
      </c>
      <c r="F31">
        <v>7411780</v>
      </c>
      <c r="G31" s="10">
        <f>VLOOKUP(H31,'[1]BANCO POPULAR'!$B$5:$D$371,3,0)</f>
        <v>923272421</v>
      </c>
      <c r="H31" s="10">
        <v>190101</v>
      </c>
      <c r="I31" s="11">
        <v>190101</v>
      </c>
      <c r="J31" s="12"/>
      <c r="K31" s="12">
        <v>2387656</v>
      </c>
      <c r="L31" s="12"/>
      <c r="M31">
        <v>890000439</v>
      </c>
      <c r="N31">
        <v>202062245211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1179748</v>
      </c>
      <c r="C32" t="s">
        <v>33</v>
      </c>
      <c r="D32">
        <v>890702027</v>
      </c>
      <c r="E32" s="9">
        <v>44112</v>
      </c>
      <c r="F32">
        <v>2390314</v>
      </c>
      <c r="G32" s="10">
        <f>VLOOKUP(H32,'[1]BANCO POPULAR'!$B$5:$D$371,3,0)</f>
        <v>11000000</v>
      </c>
      <c r="H32" s="10">
        <v>230101</v>
      </c>
      <c r="I32" s="11">
        <v>230101</v>
      </c>
      <c r="J32" s="12"/>
      <c r="K32" s="12">
        <v>525231</v>
      </c>
      <c r="L32" s="12"/>
      <c r="M32">
        <v>1</v>
      </c>
      <c r="N32">
        <v>1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219595</v>
      </c>
      <c r="C33" t="s">
        <v>34</v>
      </c>
      <c r="D33">
        <v>8000981904</v>
      </c>
      <c r="E33" s="9">
        <v>44113</v>
      </c>
      <c r="F33">
        <v>6750075</v>
      </c>
      <c r="G33" s="10">
        <f>VLOOKUP(H33,'[1]BANCO POPULAR'!$B$5:$D$371,3,0)</f>
        <v>11000000</v>
      </c>
      <c r="H33" s="10">
        <v>230101</v>
      </c>
      <c r="I33" s="11">
        <v>230101</v>
      </c>
      <c r="J33" s="12"/>
      <c r="K33" s="12">
        <v>874995</v>
      </c>
      <c r="L33" s="12"/>
      <c r="M33">
        <v>20200715910</v>
      </c>
      <c r="N33">
        <v>11111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973311</v>
      </c>
      <c r="C34" t="s">
        <v>35</v>
      </c>
      <c r="D34">
        <v>8000998241</v>
      </c>
      <c r="E34" s="9">
        <v>44113</v>
      </c>
      <c r="F34">
        <v>7237846</v>
      </c>
      <c r="G34" s="10">
        <f>VLOOKUP(H34,'[1]BANCO POPULAR'!$B$5:$D$371,3,0)</f>
        <v>11000000</v>
      </c>
      <c r="H34" s="10">
        <v>230101</v>
      </c>
      <c r="I34" s="11">
        <v>230101</v>
      </c>
      <c r="J34" s="12"/>
      <c r="K34" s="12">
        <v>111841</v>
      </c>
      <c r="L34" s="12"/>
      <c r="M34">
        <v>11111</v>
      </c>
      <c r="N34">
        <v>20200910220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64577</v>
      </c>
      <c r="C35" t="s">
        <v>36</v>
      </c>
      <c r="D35">
        <v>8001000610</v>
      </c>
      <c r="E35" s="9">
        <v>44117</v>
      </c>
      <c r="F35">
        <v>2562024</v>
      </c>
      <c r="G35" s="10">
        <f>VLOOKUP(H35,'[1]BANCO POPULAR'!$B$5:$D$371,3,0)</f>
        <v>11000000</v>
      </c>
      <c r="H35" s="10">
        <v>230101</v>
      </c>
      <c r="I35" s="11">
        <v>230101</v>
      </c>
      <c r="J35" s="12"/>
      <c r="K35" s="12">
        <v>181137</v>
      </c>
      <c r="L35" s="12"/>
      <c r="M35">
        <v>11111</v>
      </c>
      <c r="N35">
        <v>20200615564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388400</v>
      </c>
      <c r="C36" t="s">
        <v>20</v>
      </c>
      <c r="D36">
        <v>8909051668</v>
      </c>
      <c r="E36" s="9">
        <v>44117</v>
      </c>
      <c r="F36">
        <v>4448330</v>
      </c>
      <c r="G36" s="10">
        <f>VLOOKUP(H36,'[1]BANCO POPULAR'!$B$5:$D$371,3,0)</f>
        <v>11000000</v>
      </c>
      <c r="H36" s="10">
        <v>230101</v>
      </c>
      <c r="I36" s="11">
        <v>230101</v>
      </c>
      <c r="J36" s="12"/>
      <c r="K36" s="12">
        <v>192030</v>
      </c>
      <c r="L36" s="12"/>
      <c r="M36">
        <v>1</v>
      </c>
      <c r="N36">
        <v>8999990902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486584</v>
      </c>
      <c r="C37" t="s">
        <v>36</v>
      </c>
      <c r="D37">
        <v>8001000610</v>
      </c>
      <c r="E37" s="9">
        <v>44117</v>
      </c>
      <c r="F37">
        <v>2562024</v>
      </c>
      <c r="G37" s="10">
        <f>VLOOKUP(H37,'[1]BANCO POPULAR'!$B$5:$D$371,3,0)</f>
        <v>11000000</v>
      </c>
      <c r="H37" s="10">
        <v>230101</v>
      </c>
      <c r="I37" s="11">
        <v>230101</v>
      </c>
      <c r="J37" s="12"/>
      <c r="K37" s="12">
        <v>362274</v>
      </c>
      <c r="L37" s="12"/>
      <c r="M37">
        <v>11111</v>
      </c>
      <c r="N37">
        <v>20200715934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486585</v>
      </c>
      <c r="C38" t="s">
        <v>36</v>
      </c>
      <c r="D38">
        <v>800100061</v>
      </c>
      <c r="E38" s="9">
        <v>44117</v>
      </c>
      <c r="F38">
        <v>2562024</v>
      </c>
      <c r="G38" s="10">
        <f>VLOOKUP(H38,'[1]BANCO POPULAR'!$B$5:$D$371,3,0)</f>
        <v>11000000</v>
      </c>
      <c r="H38" s="10">
        <v>230101</v>
      </c>
      <c r="I38" s="11">
        <v>230101</v>
      </c>
      <c r="J38" s="12"/>
      <c r="K38" s="12">
        <v>181137</v>
      </c>
      <c r="L38" s="12"/>
      <c r="M38">
        <v>11111</v>
      </c>
      <c r="N38">
        <v>20200816338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486586</v>
      </c>
      <c r="C39" t="s">
        <v>36</v>
      </c>
      <c r="D39">
        <v>8001000610</v>
      </c>
      <c r="E39" s="9">
        <v>44117</v>
      </c>
      <c r="F39">
        <v>2562024</v>
      </c>
      <c r="G39" s="10">
        <f>VLOOKUP(H39,'[1]BANCO POPULAR'!$B$5:$D$371,3,0)</f>
        <v>11000000</v>
      </c>
      <c r="H39" s="10">
        <v>230101</v>
      </c>
      <c r="I39" s="11">
        <v>230101</v>
      </c>
      <c r="J39" s="12"/>
      <c r="K39" s="12">
        <v>755095</v>
      </c>
      <c r="L39" s="12"/>
      <c r="M39">
        <v>11111</v>
      </c>
      <c r="N39">
        <v>20200709597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2487180</v>
      </c>
      <c r="C40" t="s">
        <v>37</v>
      </c>
      <c r="D40">
        <v>8000948444</v>
      </c>
      <c r="E40" s="9">
        <v>44117</v>
      </c>
      <c r="F40">
        <v>3043346453</v>
      </c>
      <c r="G40" s="10">
        <f>VLOOKUP(H40,'[1]BANCO POPULAR'!$B$5:$D$371,3,0)</f>
        <v>11000000</v>
      </c>
      <c r="H40" s="10">
        <v>230101</v>
      </c>
      <c r="I40" s="11">
        <v>230101</v>
      </c>
      <c r="J40" s="12"/>
      <c r="K40" s="12">
        <v>260807</v>
      </c>
      <c r="L40" s="12"/>
      <c r="M40">
        <v>11111</v>
      </c>
      <c r="N40">
        <v>20200615622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2487182</v>
      </c>
      <c r="C41" t="s">
        <v>37</v>
      </c>
      <c r="D41">
        <v>8000948444</v>
      </c>
      <c r="E41" s="9">
        <v>44117</v>
      </c>
      <c r="F41">
        <v>3043346453</v>
      </c>
      <c r="G41" s="10">
        <f>VLOOKUP(H41,'[1]BANCO POPULAR'!$B$5:$D$371,3,0)</f>
        <v>11000000</v>
      </c>
      <c r="H41" s="10">
        <v>230101</v>
      </c>
      <c r="I41" s="11">
        <v>230101</v>
      </c>
      <c r="J41" s="12"/>
      <c r="K41" s="12">
        <v>521614</v>
      </c>
      <c r="L41" s="12"/>
      <c r="M41">
        <v>11111</v>
      </c>
      <c r="N41">
        <v>20200716028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2487184</v>
      </c>
      <c r="C42" t="s">
        <v>37</v>
      </c>
      <c r="D42">
        <v>8000948444</v>
      </c>
      <c r="E42" s="9">
        <v>44117</v>
      </c>
      <c r="F42">
        <v>3043346453</v>
      </c>
      <c r="G42" s="10">
        <f>VLOOKUP(H42,'[1]BANCO POPULAR'!$B$5:$D$371,3,0)</f>
        <v>11000000</v>
      </c>
      <c r="H42" s="10">
        <v>230101</v>
      </c>
      <c r="I42" s="11">
        <v>230101</v>
      </c>
      <c r="J42" s="12"/>
      <c r="K42" s="12">
        <v>260807</v>
      </c>
      <c r="L42" s="12"/>
      <c r="M42">
        <v>11111</v>
      </c>
      <c r="N42">
        <v>20200816432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482663</v>
      </c>
      <c r="C43" t="s">
        <v>29</v>
      </c>
      <c r="D43">
        <v>8999993281</v>
      </c>
      <c r="E43" s="9">
        <v>44118</v>
      </c>
      <c r="F43">
        <v>8439101</v>
      </c>
      <c r="G43" s="10">
        <f>VLOOKUP(H43,'[1]BANCO POPULAR'!$B$5:$D$371,3,0)</f>
        <v>923272421</v>
      </c>
      <c r="H43" s="10">
        <v>190101</v>
      </c>
      <c r="I43" s="11">
        <v>190101</v>
      </c>
      <c r="J43" s="12"/>
      <c r="K43" s="12" t="s">
        <v>38</v>
      </c>
      <c r="L43" s="12"/>
      <c r="M43">
        <v>11111111</v>
      </c>
      <c r="N43">
        <v>11111111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483384</v>
      </c>
      <c r="C44" t="s">
        <v>36</v>
      </c>
      <c r="D44">
        <v>800113389</v>
      </c>
      <c r="E44" s="9">
        <v>44118</v>
      </c>
      <c r="F44">
        <v>2734233</v>
      </c>
      <c r="G44" s="10">
        <f>VLOOKUP(H44,'[1]BANCO POPULAR'!$B$5:$D$371,3,0)</f>
        <v>11000000</v>
      </c>
      <c r="H44" s="10">
        <v>230101</v>
      </c>
      <c r="I44" s="11">
        <v>230101</v>
      </c>
      <c r="J44" s="12"/>
      <c r="K44" s="12">
        <v>19024993</v>
      </c>
      <c r="L44" s="12"/>
      <c r="M44">
        <v>14001072</v>
      </c>
      <c r="N44">
        <v>11111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696184</v>
      </c>
      <c r="C45" t="s">
        <v>39</v>
      </c>
      <c r="D45">
        <v>8000991432</v>
      </c>
      <c r="E45" s="9">
        <v>44118</v>
      </c>
      <c r="F45">
        <v>3108473004</v>
      </c>
      <c r="G45" s="10">
        <f>VLOOKUP(H45,'[1]BANCO POPULAR'!$B$5:$D$371,3,0)</f>
        <v>11000000</v>
      </c>
      <c r="H45" s="10">
        <v>230101</v>
      </c>
      <c r="I45" s="11">
        <v>230101</v>
      </c>
      <c r="J45" s="12"/>
      <c r="K45" s="12">
        <v>172452</v>
      </c>
      <c r="L45" s="12"/>
      <c r="M45">
        <v>11111</v>
      </c>
      <c r="N45">
        <v>0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954044</v>
      </c>
      <c r="C46" t="s">
        <v>40</v>
      </c>
      <c r="D46">
        <v>8999991728</v>
      </c>
      <c r="E46" s="9">
        <v>44118</v>
      </c>
      <c r="F46">
        <v>8844444</v>
      </c>
      <c r="G46" s="10">
        <f>VLOOKUP(H46,'[1]BANCO POPULAR'!$B$5:$D$371,3,0)</f>
        <v>11000000</v>
      </c>
      <c r="H46" s="10">
        <v>230101</v>
      </c>
      <c r="I46" s="11">
        <v>230101</v>
      </c>
      <c r="J46" s="12"/>
      <c r="K46" s="12">
        <v>58111</v>
      </c>
      <c r="L46" s="12"/>
      <c r="M46">
        <v>20191213494</v>
      </c>
      <c r="N46">
        <v>11111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954045</v>
      </c>
      <c r="C47" t="s">
        <v>40</v>
      </c>
      <c r="D47">
        <v>8999991728</v>
      </c>
      <c r="E47" s="9">
        <v>44118</v>
      </c>
      <c r="F47">
        <v>8844444</v>
      </c>
      <c r="G47" s="10">
        <f>VLOOKUP(H47,'[1]BANCO POPULAR'!$B$5:$D$371,3,0)</f>
        <v>11000000</v>
      </c>
      <c r="H47" s="10">
        <v>230101</v>
      </c>
      <c r="I47" s="11">
        <v>230101</v>
      </c>
      <c r="J47" s="12"/>
      <c r="K47" s="12">
        <v>90317</v>
      </c>
      <c r="L47" s="12"/>
      <c r="M47">
        <v>20191213494</v>
      </c>
      <c r="N47">
        <v>11111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954046</v>
      </c>
      <c r="C48" t="s">
        <v>40</v>
      </c>
      <c r="D48">
        <v>8999991728</v>
      </c>
      <c r="E48" s="9">
        <v>44118</v>
      </c>
      <c r="F48">
        <v>8844444</v>
      </c>
      <c r="G48" s="10">
        <f>VLOOKUP(H48,'[1]BANCO POPULAR'!$B$5:$D$371,3,0)</f>
        <v>11000000</v>
      </c>
      <c r="H48" s="10">
        <v>230101</v>
      </c>
      <c r="I48" s="11">
        <v>230101</v>
      </c>
      <c r="J48" s="12"/>
      <c r="K48" s="12">
        <v>135290</v>
      </c>
      <c r="L48" s="12"/>
      <c r="M48">
        <v>20191213494</v>
      </c>
      <c r="N48">
        <v>11111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1021758</v>
      </c>
      <c r="C49" t="s">
        <v>41</v>
      </c>
      <c r="D49">
        <v>890801053</v>
      </c>
      <c r="E49" s="9">
        <v>44118</v>
      </c>
      <c r="F49">
        <v>8879700</v>
      </c>
      <c r="G49" s="10">
        <f>VLOOKUP(H49,'[1]BANCO POPULAR'!$B$5:$D$371,3,0)</f>
        <v>11000000</v>
      </c>
      <c r="H49" s="10">
        <v>230101</v>
      </c>
      <c r="I49" s="11">
        <v>230101</v>
      </c>
      <c r="J49" s="12"/>
      <c r="K49" s="12">
        <v>16945913</v>
      </c>
      <c r="L49" s="12"/>
      <c r="M49">
        <v>20200113953</v>
      </c>
      <c r="N49">
        <v>1111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162208</v>
      </c>
      <c r="C50" t="s">
        <v>14</v>
      </c>
      <c r="D50">
        <v>8909073172</v>
      </c>
      <c r="E50" s="9">
        <v>44119</v>
      </c>
      <c r="F50">
        <v>5204060</v>
      </c>
      <c r="G50" s="10">
        <f>VLOOKUP(H50,'[1]BANCO POPULAR'!$B$5:$D$371,3,0)</f>
        <v>11000000</v>
      </c>
      <c r="H50" s="10">
        <v>230101</v>
      </c>
      <c r="I50" s="11">
        <v>230101</v>
      </c>
      <c r="J50" s="12"/>
      <c r="K50" s="12">
        <v>20317040</v>
      </c>
      <c r="L50" s="12"/>
      <c r="M50">
        <v>11111</v>
      </c>
      <c r="N50">
        <v>20200816427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555071</v>
      </c>
      <c r="C51" t="s">
        <v>32</v>
      </c>
      <c r="D51">
        <v>8000001182</v>
      </c>
      <c r="E51" s="9">
        <v>44119</v>
      </c>
      <c r="F51">
        <v>7497000</v>
      </c>
      <c r="G51" s="10">
        <f>VLOOKUP(H51,'[1]BANCO POPULAR'!$B$5:$D$371,3,0)</f>
        <v>11000000</v>
      </c>
      <c r="H51" s="10">
        <v>230101</v>
      </c>
      <c r="I51" s="11">
        <v>230101</v>
      </c>
      <c r="J51" s="12"/>
      <c r="K51" s="12">
        <v>146159</v>
      </c>
      <c r="L51" s="12"/>
      <c r="M51">
        <v>202008099112</v>
      </c>
      <c r="N51">
        <v>11111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555072</v>
      </c>
      <c r="C52" t="s">
        <v>32</v>
      </c>
      <c r="D52">
        <v>8000001182</v>
      </c>
      <c r="E52" s="9">
        <v>44119</v>
      </c>
      <c r="F52">
        <v>7497000</v>
      </c>
      <c r="G52" s="10">
        <f>VLOOKUP(H52,'[1]BANCO POPULAR'!$B$5:$D$371,3,0)</f>
        <v>11000000</v>
      </c>
      <c r="H52" s="10">
        <v>230101</v>
      </c>
      <c r="I52" s="11">
        <v>230101</v>
      </c>
      <c r="J52" s="12"/>
      <c r="K52" s="12">
        <v>292318</v>
      </c>
      <c r="L52" s="12"/>
      <c r="M52">
        <v>20200709742</v>
      </c>
      <c r="N52">
        <v>11111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1085385</v>
      </c>
      <c r="C53" t="s">
        <v>18</v>
      </c>
      <c r="D53">
        <v>899999406</v>
      </c>
      <c r="E53" s="9">
        <v>44119</v>
      </c>
      <c r="F53">
        <v>8580024</v>
      </c>
      <c r="G53" s="10">
        <f>VLOOKUP(H53,'[1]BANCO POPULAR'!$B$5:$D$371,3,0)</f>
        <v>11000000</v>
      </c>
      <c r="H53" s="10">
        <v>230101</v>
      </c>
      <c r="I53" s="11">
        <v>230101</v>
      </c>
      <c r="J53" s="12"/>
      <c r="K53" s="12">
        <v>349910</v>
      </c>
      <c r="L53" s="12"/>
      <c r="M53">
        <v>20200615513</v>
      </c>
      <c r="N53">
        <v>11111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1085386</v>
      </c>
      <c r="C54" t="s">
        <v>18</v>
      </c>
      <c r="D54">
        <v>899999406</v>
      </c>
      <c r="E54" s="9">
        <v>44119</v>
      </c>
      <c r="F54">
        <v>8580024</v>
      </c>
      <c r="G54" s="10">
        <f>VLOOKUP(H54,'[1]BANCO POPULAR'!$B$5:$D$371,3,0)</f>
        <v>11000000</v>
      </c>
      <c r="H54" s="10">
        <v>230101</v>
      </c>
      <c r="I54" s="11">
        <v>230101</v>
      </c>
      <c r="J54" s="12"/>
      <c r="K54" s="12">
        <v>699820</v>
      </c>
      <c r="L54" s="12"/>
      <c r="M54">
        <v>20200715919</v>
      </c>
      <c r="N54">
        <v>1111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1162134</v>
      </c>
      <c r="C55" t="s">
        <v>42</v>
      </c>
      <c r="D55">
        <v>800103196</v>
      </c>
      <c r="E55" s="9">
        <v>44119</v>
      </c>
      <c r="F55">
        <v>3108564827</v>
      </c>
      <c r="G55" s="10">
        <f>VLOOKUP(H55,'[1]BANCO POPULAR'!$B$5:$D$371,3,0)</f>
        <v>11000000</v>
      </c>
      <c r="H55" s="10">
        <v>230101</v>
      </c>
      <c r="I55" s="11">
        <v>230101</v>
      </c>
      <c r="J55" s="12"/>
      <c r="K55" s="12">
        <v>259222</v>
      </c>
      <c r="L55" s="12"/>
      <c r="M55">
        <v>63312020</v>
      </c>
      <c r="N55">
        <v>1111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1179781</v>
      </c>
      <c r="C56" t="s">
        <v>33</v>
      </c>
      <c r="D56">
        <v>8907020270</v>
      </c>
      <c r="E56" s="9">
        <v>44119</v>
      </c>
      <c r="F56">
        <v>2390314</v>
      </c>
      <c r="G56" s="10">
        <f>VLOOKUP(H56,'[1]BANCO POPULAR'!$B$5:$D$371,3,0)</f>
        <v>11000000</v>
      </c>
      <c r="H56" s="10">
        <v>230101</v>
      </c>
      <c r="I56" s="11">
        <v>230101</v>
      </c>
      <c r="J56" s="12"/>
      <c r="K56" s="12">
        <v>1271058</v>
      </c>
      <c r="L56" s="12"/>
      <c r="M56">
        <v>1</v>
      </c>
      <c r="N56">
        <v>1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2729717</v>
      </c>
      <c r="C57" t="s">
        <v>31</v>
      </c>
      <c r="D57">
        <v>8902036888</v>
      </c>
      <c r="E57" s="9">
        <v>44119</v>
      </c>
      <c r="F57">
        <v>7272580</v>
      </c>
      <c r="G57" s="10">
        <f>VLOOKUP(H57,'[1]BANCO POPULAR'!$B$5:$D$371,3,0)</f>
        <v>11000000</v>
      </c>
      <c r="H57" s="10">
        <v>230101</v>
      </c>
      <c r="I57" s="11">
        <v>230101</v>
      </c>
      <c r="J57" s="12"/>
      <c r="K57" s="12">
        <v>3035875</v>
      </c>
      <c r="L57" s="12"/>
      <c r="M57">
        <v>222020091686</v>
      </c>
      <c r="N57">
        <v>11111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3860551</v>
      </c>
      <c r="C58" t="s">
        <v>43</v>
      </c>
      <c r="D58">
        <v>8906800084</v>
      </c>
      <c r="E58" s="9">
        <v>44119</v>
      </c>
      <c r="F58">
        <v>8868180</v>
      </c>
      <c r="G58" s="10">
        <f>VLOOKUP(H58,'[1]BANCO POPULAR'!$B$5:$D$371,3,0)</f>
        <v>11000000</v>
      </c>
      <c r="H58" s="10">
        <v>230101</v>
      </c>
      <c r="I58" s="11">
        <v>230101</v>
      </c>
      <c r="J58" s="12"/>
      <c r="K58" s="12">
        <v>40344</v>
      </c>
      <c r="L58" s="12"/>
      <c r="M58">
        <v>1300110314</v>
      </c>
      <c r="N58">
        <v>11111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3860552</v>
      </c>
      <c r="C59" t="s">
        <v>43</v>
      </c>
      <c r="D59">
        <v>8906800084</v>
      </c>
      <c r="E59" s="9">
        <v>44119</v>
      </c>
      <c r="F59">
        <v>8868180</v>
      </c>
      <c r="G59" s="10">
        <f>VLOOKUP(H59,'[1]BANCO POPULAR'!$B$5:$D$371,3,0)</f>
        <v>11000000</v>
      </c>
      <c r="H59" s="10">
        <v>230101</v>
      </c>
      <c r="I59" s="11">
        <v>230101</v>
      </c>
      <c r="J59" s="12"/>
      <c r="K59" s="12">
        <v>6335644</v>
      </c>
      <c r="L59" s="12"/>
      <c r="M59">
        <v>1300110313</v>
      </c>
      <c r="N59">
        <v>8906800084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3860553</v>
      </c>
      <c r="C60" t="s">
        <v>43</v>
      </c>
      <c r="D60">
        <v>8906800084</v>
      </c>
      <c r="E60" s="9">
        <v>44119</v>
      </c>
      <c r="F60">
        <v>8868180</v>
      </c>
      <c r="G60" s="10">
        <f>VLOOKUP(H60,'[1]BANCO POPULAR'!$B$5:$D$371,3,0)</f>
        <v>11000000</v>
      </c>
      <c r="H60" s="10">
        <v>230101</v>
      </c>
      <c r="I60" s="11">
        <v>230101</v>
      </c>
      <c r="J60" s="12"/>
      <c r="K60" s="12">
        <v>3167822</v>
      </c>
      <c r="L60" s="12"/>
      <c r="M60">
        <v>1300110385</v>
      </c>
      <c r="N60">
        <v>8906800084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17906687</v>
      </c>
      <c r="C61" t="s">
        <v>44</v>
      </c>
      <c r="D61">
        <v>891501292</v>
      </c>
      <c r="E61" s="9">
        <v>44119</v>
      </c>
      <c r="F61">
        <v>3232261050</v>
      </c>
      <c r="G61" s="10">
        <f>VLOOKUP(H61,'[1]BANCO POPULAR'!$B$5:$D$371,3,0)</f>
        <v>11000000</v>
      </c>
      <c r="H61" s="10">
        <v>230101</v>
      </c>
      <c r="I61" s="11">
        <v>230101</v>
      </c>
      <c r="J61" s="12"/>
      <c r="K61" s="12">
        <v>114984</v>
      </c>
      <c r="L61" s="12"/>
      <c r="M61">
        <v>11111</v>
      </c>
      <c r="N61">
        <v>582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1022456</v>
      </c>
      <c r="C62" t="s">
        <v>41</v>
      </c>
      <c r="D62">
        <v>8908010521</v>
      </c>
      <c r="E62" s="9">
        <v>44120</v>
      </c>
      <c r="F62">
        <v>8982444</v>
      </c>
      <c r="G62" s="10">
        <f>VLOOKUP(H62,'[1]BANCO POPULAR'!$B$5:$D$371,3,0)</f>
        <v>11000000</v>
      </c>
      <c r="H62" s="10">
        <v>230101</v>
      </c>
      <c r="I62" s="11">
        <v>230101</v>
      </c>
      <c r="J62" s="12"/>
      <c r="K62" s="12">
        <v>9977428</v>
      </c>
      <c r="L62" s="12"/>
      <c r="M62">
        <v>3056</v>
      </c>
      <c r="N62">
        <v>403</v>
      </c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1024958</v>
      </c>
      <c r="C63" t="s">
        <v>41</v>
      </c>
      <c r="D63">
        <v>8908010521</v>
      </c>
      <c r="E63" s="9">
        <v>44120</v>
      </c>
      <c r="F63">
        <v>8982444</v>
      </c>
      <c r="G63" s="10">
        <f>VLOOKUP(H63,'[1]BANCO POPULAR'!$B$5:$D$371,3,0)</f>
        <v>11000000</v>
      </c>
      <c r="H63" s="10">
        <v>230101</v>
      </c>
      <c r="I63" s="11">
        <v>230101</v>
      </c>
      <c r="J63" s="12"/>
      <c r="K63" s="12">
        <v>2479048</v>
      </c>
      <c r="L63" s="12"/>
      <c r="M63">
        <v>3056</v>
      </c>
      <c r="N63">
        <v>403</v>
      </c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605869</v>
      </c>
      <c r="C64" t="s">
        <v>27</v>
      </c>
      <c r="D64">
        <v>890201235</v>
      </c>
      <c r="E64" s="9">
        <v>44123</v>
      </c>
      <c r="F64">
        <v>6985777</v>
      </c>
      <c r="G64" s="10">
        <f>VLOOKUP(H64,'[1]BANCO POPULAR'!$B$5:$D$371,3,0)</f>
        <v>11000000</v>
      </c>
      <c r="H64" s="10">
        <v>230101</v>
      </c>
      <c r="I64" s="11">
        <v>230101</v>
      </c>
      <c r="J64" s="12"/>
      <c r="K64" s="12">
        <v>35796</v>
      </c>
      <c r="L64" s="12"/>
      <c r="M64">
        <v>890201235</v>
      </c>
      <c r="N64">
        <v>8394</v>
      </c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1088412</v>
      </c>
      <c r="C65" t="s">
        <v>34</v>
      </c>
      <c r="D65">
        <v>8920014573</v>
      </c>
      <c r="E65" s="9">
        <v>44123</v>
      </c>
      <c r="F65">
        <v>6569939</v>
      </c>
      <c r="G65" s="10">
        <f>VLOOKUP(H65,'[1]BANCO POPULAR'!$B$5:$D$371,3,0)</f>
        <v>11000000</v>
      </c>
      <c r="H65" s="10">
        <v>230101</v>
      </c>
      <c r="I65" s="11">
        <v>230101</v>
      </c>
      <c r="J65" s="12"/>
      <c r="K65" s="12">
        <v>195840</v>
      </c>
      <c r="L65" s="12"/>
      <c r="M65">
        <v>20200916687</v>
      </c>
      <c r="N65">
        <v>11111</v>
      </c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2170089</v>
      </c>
      <c r="C66" t="s">
        <v>45</v>
      </c>
      <c r="D66">
        <v>8902077901</v>
      </c>
      <c r="E66" s="9">
        <v>44123</v>
      </c>
      <c r="F66">
        <v>7583051</v>
      </c>
      <c r="G66" s="10">
        <f>VLOOKUP(H66,'[1]BANCO POPULAR'!$B$5:$D$371,3,0)</f>
        <v>11000000</v>
      </c>
      <c r="H66" s="10">
        <v>230101</v>
      </c>
      <c r="I66" s="11">
        <v>230101</v>
      </c>
      <c r="J66" s="12"/>
      <c r="K66" s="12">
        <v>432428</v>
      </c>
      <c r="L66" s="12"/>
      <c r="M66">
        <v>20200715953</v>
      </c>
      <c r="N66">
        <v>1111</v>
      </c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2749368</v>
      </c>
      <c r="C67" t="s">
        <v>45</v>
      </c>
      <c r="D67">
        <v>8902077901</v>
      </c>
      <c r="E67" s="9">
        <v>44123</v>
      </c>
      <c r="F67">
        <v>7583051</v>
      </c>
      <c r="G67" s="10">
        <f>VLOOKUP(H67,'[1]BANCO POPULAR'!$B$5:$D$371,3,0)</f>
        <v>11000000</v>
      </c>
      <c r="H67" s="10">
        <v>230101</v>
      </c>
      <c r="I67" s="11">
        <v>230101</v>
      </c>
      <c r="J67" s="12"/>
      <c r="K67" s="12">
        <v>32004</v>
      </c>
      <c r="L67" s="12"/>
      <c r="M67">
        <v>1957</v>
      </c>
      <c r="N67">
        <v>1</v>
      </c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359450</v>
      </c>
      <c r="C68" t="s">
        <v>24</v>
      </c>
      <c r="D68">
        <v>80282193</v>
      </c>
      <c r="E68" s="9">
        <v>44124</v>
      </c>
      <c r="F68">
        <v>3133939169</v>
      </c>
      <c r="G68" s="10">
        <f>VLOOKUP(H68,'[1]BANCO POPULAR'!$B$5:$D$371,3,0)</f>
        <v>11000000</v>
      </c>
      <c r="H68" s="10">
        <v>230101</v>
      </c>
      <c r="I68" s="11">
        <v>230101</v>
      </c>
      <c r="J68" s="12"/>
      <c r="K68" s="12">
        <v>8713</v>
      </c>
      <c r="L68" s="12"/>
      <c r="M68">
        <v>73622020</v>
      </c>
      <c r="N68">
        <v>73622020</v>
      </c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359451</v>
      </c>
      <c r="C69" t="s">
        <v>24</v>
      </c>
      <c r="D69">
        <v>80282193</v>
      </c>
      <c r="E69" s="9">
        <v>44124</v>
      </c>
      <c r="F69">
        <v>3133939169</v>
      </c>
      <c r="G69" s="10">
        <f>VLOOKUP(H69,'[1]BANCO POPULAR'!$B$5:$D$371,3,0)</f>
        <v>11000000</v>
      </c>
      <c r="H69" s="10">
        <v>230101</v>
      </c>
      <c r="I69" s="11">
        <v>230101</v>
      </c>
      <c r="J69" s="12"/>
      <c r="K69" s="12">
        <v>17426</v>
      </c>
      <c r="L69" s="12"/>
      <c r="M69">
        <v>73622020</v>
      </c>
      <c r="N69">
        <v>73622020</v>
      </c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359453</v>
      </c>
      <c r="C70" t="s">
        <v>24</v>
      </c>
      <c r="D70">
        <v>80282193</v>
      </c>
      <c r="E70" s="9">
        <v>44124</v>
      </c>
      <c r="F70">
        <v>3133939169</v>
      </c>
      <c r="G70" s="10">
        <f>VLOOKUP(H70,'[1]BANCO POPULAR'!$B$5:$D$371,3,0)</f>
        <v>11000000</v>
      </c>
      <c r="H70" s="10">
        <v>230101</v>
      </c>
      <c r="I70" s="11">
        <v>230101</v>
      </c>
      <c r="J70" s="12"/>
      <c r="K70" s="12">
        <v>8713</v>
      </c>
      <c r="L70" s="12"/>
      <c r="M70">
        <v>73622020</v>
      </c>
      <c r="N70">
        <v>73622020</v>
      </c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850330</v>
      </c>
      <c r="C71" t="s">
        <v>24</v>
      </c>
      <c r="D71">
        <v>80282193</v>
      </c>
      <c r="E71" s="9">
        <v>44124</v>
      </c>
      <c r="F71">
        <v>3133939169</v>
      </c>
      <c r="G71" s="10">
        <f>VLOOKUP(H71,'[1]BANCO POPULAR'!$B$5:$D$371,3,0)</f>
        <v>11000000</v>
      </c>
      <c r="H71" s="10">
        <v>230101</v>
      </c>
      <c r="I71" s="11">
        <v>230101</v>
      </c>
      <c r="J71" s="12"/>
      <c r="K71" s="12">
        <v>8713</v>
      </c>
      <c r="L71" s="12"/>
      <c r="M71">
        <v>73622020</v>
      </c>
      <c r="N71">
        <v>73622020</v>
      </c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2268779</v>
      </c>
      <c r="C72" t="s">
        <v>46</v>
      </c>
      <c r="D72">
        <v>890980073</v>
      </c>
      <c r="E72" s="9">
        <v>44124</v>
      </c>
      <c r="F72">
        <v>3737676</v>
      </c>
      <c r="G72" s="10">
        <f>VLOOKUP(H72,'[1]BANCO POPULAR'!$B$5:$D$371,3,0)</f>
        <v>11000000</v>
      </c>
      <c r="H72" s="10">
        <v>230101</v>
      </c>
      <c r="I72" s="11">
        <v>230101</v>
      </c>
      <c r="J72" s="12"/>
      <c r="K72" s="12">
        <v>395237</v>
      </c>
      <c r="L72" s="12"/>
      <c r="M72">
        <v>11111</v>
      </c>
      <c r="N72" t="s">
        <v>47</v>
      </c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1069009</v>
      </c>
      <c r="C73" t="s">
        <v>20</v>
      </c>
      <c r="D73">
        <v>890981106</v>
      </c>
      <c r="E73" s="9">
        <v>44125</v>
      </c>
      <c r="F73">
        <v>8360412</v>
      </c>
      <c r="G73" s="10">
        <f>VLOOKUP(H73,'[1]BANCO POPULAR'!$B$5:$D$371,3,0)</f>
        <v>11000000</v>
      </c>
      <c r="H73" s="10">
        <v>230101</v>
      </c>
      <c r="I73" s="11">
        <v>230101</v>
      </c>
      <c r="J73" s="12"/>
      <c r="K73" s="12">
        <v>773962</v>
      </c>
      <c r="L73" s="12"/>
      <c r="M73">
        <v>11111</v>
      </c>
      <c r="N73">
        <v>20200916891</v>
      </c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1136211</v>
      </c>
      <c r="C74" t="s">
        <v>36</v>
      </c>
      <c r="D74">
        <v>800113389</v>
      </c>
      <c r="E74" s="9">
        <v>44125</v>
      </c>
      <c r="F74">
        <v>2734239</v>
      </c>
      <c r="G74" s="10">
        <f>VLOOKUP(H74,'[1]BANCO POPULAR'!$B$5:$D$371,3,0)</f>
        <v>11000000</v>
      </c>
      <c r="H74" s="10">
        <v>230101</v>
      </c>
      <c r="I74" s="11">
        <v>230101</v>
      </c>
      <c r="J74" s="12"/>
      <c r="K74" s="12">
        <v>625638</v>
      </c>
      <c r="L74" s="12"/>
      <c r="M74">
        <v>14001118</v>
      </c>
      <c r="N74">
        <v>1111</v>
      </c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694761</v>
      </c>
      <c r="C75" t="s">
        <v>27</v>
      </c>
      <c r="D75">
        <v>8902012134</v>
      </c>
      <c r="E75" s="9">
        <v>44126</v>
      </c>
      <c r="F75">
        <v>3106969872</v>
      </c>
      <c r="G75" s="10">
        <f>VLOOKUP(H75,'[1]BANCO POPULAR'!$B$5:$D$371,3,0)</f>
        <v>923272421</v>
      </c>
      <c r="H75" s="10">
        <v>190101</v>
      </c>
      <c r="I75" s="11">
        <v>190101</v>
      </c>
      <c r="J75" s="12"/>
      <c r="K75" s="12" t="s">
        <v>48</v>
      </c>
      <c r="L75" s="12"/>
      <c r="M75">
        <v>11111</v>
      </c>
      <c r="N75">
        <v>8902012134</v>
      </c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1011234</v>
      </c>
      <c r="C76" t="s">
        <v>24</v>
      </c>
      <c r="D76">
        <v>830054060</v>
      </c>
      <c r="E76" s="9">
        <v>44126</v>
      </c>
      <c r="F76">
        <v>3275500</v>
      </c>
      <c r="G76" s="10">
        <f>VLOOKUP(H76,'[1]BANCO POPULAR'!$B$5:$D$371,3,0)</f>
        <v>11000000</v>
      </c>
      <c r="H76" s="10">
        <v>230101</v>
      </c>
      <c r="I76" s="11">
        <v>230101</v>
      </c>
      <c r="J76" s="12"/>
      <c r="K76" s="12">
        <v>862555</v>
      </c>
      <c r="L76" s="12"/>
      <c r="M76">
        <v>9005943846</v>
      </c>
      <c r="N76">
        <v>2019039655</v>
      </c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1011235</v>
      </c>
      <c r="C77" t="s">
        <v>24</v>
      </c>
      <c r="D77">
        <v>830054060</v>
      </c>
      <c r="E77" s="9">
        <v>44126</v>
      </c>
      <c r="F77">
        <v>3275500</v>
      </c>
      <c r="G77" s="10">
        <f>VLOOKUP(H77,'[1]BANCO POPULAR'!$B$5:$D$371,3,0)</f>
        <v>11000000</v>
      </c>
      <c r="H77" s="10">
        <v>230101</v>
      </c>
      <c r="I77" s="11">
        <v>230101</v>
      </c>
      <c r="J77" s="12"/>
      <c r="K77" s="12">
        <v>862555</v>
      </c>
      <c r="L77" s="12"/>
      <c r="M77">
        <v>9005943846</v>
      </c>
      <c r="N77">
        <v>2019039655</v>
      </c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1011236</v>
      </c>
      <c r="C78" t="s">
        <v>24</v>
      </c>
      <c r="D78">
        <v>830054060</v>
      </c>
      <c r="E78" s="9">
        <v>44126</v>
      </c>
      <c r="F78">
        <v>3275500</v>
      </c>
      <c r="G78" s="10">
        <f>VLOOKUP(H78,'[1]BANCO POPULAR'!$B$5:$D$371,3,0)</f>
        <v>11000000</v>
      </c>
      <c r="H78" s="10">
        <v>230101</v>
      </c>
      <c r="I78" s="11">
        <v>230101</v>
      </c>
      <c r="J78" s="12"/>
      <c r="K78" s="12">
        <v>862555</v>
      </c>
      <c r="L78" s="12"/>
      <c r="M78">
        <v>9005943846</v>
      </c>
      <c r="N78">
        <v>2019039655</v>
      </c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1011237</v>
      </c>
      <c r="C79" t="s">
        <v>24</v>
      </c>
      <c r="D79">
        <v>830054060</v>
      </c>
      <c r="E79" s="9">
        <v>44126</v>
      </c>
      <c r="F79">
        <v>3275500</v>
      </c>
      <c r="G79" s="10">
        <f>VLOOKUP(H79,'[1]BANCO POPULAR'!$B$5:$D$371,3,0)</f>
        <v>11000000</v>
      </c>
      <c r="H79" s="10">
        <v>230101</v>
      </c>
      <c r="I79" s="11">
        <v>230101</v>
      </c>
      <c r="J79" s="12"/>
      <c r="K79" s="12">
        <v>862555</v>
      </c>
      <c r="L79" s="12"/>
      <c r="M79">
        <v>9005943846</v>
      </c>
      <c r="N79">
        <v>2019039655</v>
      </c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880911</v>
      </c>
      <c r="C80" t="s">
        <v>33</v>
      </c>
      <c r="D80">
        <v>8907020270</v>
      </c>
      <c r="E80" s="9">
        <v>44127</v>
      </c>
      <c r="F80">
        <v>2390314</v>
      </c>
      <c r="G80" s="10">
        <f>VLOOKUP(H80,'[1]BANCO POPULAR'!$B$5:$D$371,3,0)</f>
        <v>11000000</v>
      </c>
      <c r="H80" s="10">
        <v>230101</v>
      </c>
      <c r="I80" s="11">
        <v>230101</v>
      </c>
      <c r="J80" s="12"/>
      <c r="K80" s="12">
        <v>525231</v>
      </c>
      <c r="L80" s="12"/>
      <c r="M80">
        <v>230101</v>
      </c>
      <c r="N80">
        <v>230101</v>
      </c>
      <c r="O80" s="12"/>
      <c r="P80" s="11"/>
      <c r="Q80" s="12"/>
      <c r="R80" s="11"/>
      <c r="S80" s="12"/>
      <c r="T80" s="11"/>
      <c r="U80" s="11"/>
      <c r="V80" s="12"/>
    </row>
    <row r="81" spans="1:22" x14ac:dyDescent="0.25">
      <c r="A81">
        <v>50253582</v>
      </c>
      <c r="B81">
        <v>3801062</v>
      </c>
      <c r="C81" t="s">
        <v>49</v>
      </c>
      <c r="D81">
        <v>8924000382</v>
      </c>
      <c r="E81" s="9">
        <v>44127</v>
      </c>
      <c r="F81">
        <v>5130809</v>
      </c>
      <c r="G81" s="10">
        <f>VLOOKUP(H81,'[1]BANCO POPULAR'!$B$5:$D$371,3,0)</f>
        <v>11000000</v>
      </c>
      <c r="H81" s="10">
        <v>230101</v>
      </c>
      <c r="I81" s="11">
        <v>230101</v>
      </c>
      <c r="J81" s="12"/>
      <c r="K81" s="12">
        <v>65272</v>
      </c>
      <c r="L81" s="12"/>
      <c r="M81">
        <v>8924000382</v>
      </c>
      <c r="N81">
        <v>20200816182</v>
      </c>
      <c r="O81" s="12"/>
      <c r="P81" s="11"/>
      <c r="Q81" s="12"/>
      <c r="R81" s="11"/>
      <c r="S81" s="12"/>
      <c r="T81" s="11"/>
      <c r="U81" s="11"/>
      <c r="V81" s="12"/>
    </row>
    <row r="82" spans="1:22" x14ac:dyDescent="0.25">
      <c r="A82">
        <v>50253582</v>
      </c>
      <c r="B82">
        <v>3801063</v>
      </c>
      <c r="C82" t="s">
        <v>49</v>
      </c>
      <c r="D82">
        <v>8924000382</v>
      </c>
      <c r="E82" s="9">
        <v>44127</v>
      </c>
      <c r="F82">
        <v>5130809</v>
      </c>
      <c r="G82" s="10">
        <f>VLOOKUP(H82,'[1]BANCO POPULAR'!$B$5:$D$371,3,0)</f>
        <v>11000000</v>
      </c>
      <c r="H82" s="10">
        <v>230101</v>
      </c>
      <c r="I82" s="11">
        <v>230101</v>
      </c>
      <c r="J82" s="12"/>
      <c r="K82" s="12">
        <v>992481</v>
      </c>
      <c r="L82" s="12"/>
      <c r="M82">
        <v>8924000382</v>
      </c>
      <c r="N82">
        <v>20200816183</v>
      </c>
      <c r="O82" s="12"/>
      <c r="P82" s="11"/>
      <c r="Q82" s="12"/>
      <c r="R82" s="11"/>
      <c r="S82" s="12"/>
      <c r="T82" s="11"/>
      <c r="U82" s="11"/>
      <c r="V82" s="12"/>
    </row>
    <row r="83" spans="1:22" x14ac:dyDescent="0.25">
      <c r="A83">
        <v>50253582</v>
      </c>
      <c r="B83">
        <v>599639</v>
      </c>
      <c r="C83" t="s">
        <v>50</v>
      </c>
      <c r="D83">
        <v>8902019006</v>
      </c>
      <c r="E83" s="9">
        <v>44130</v>
      </c>
      <c r="F83">
        <v>6115555</v>
      </c>
      <c r="G83" s="10">
        <f>VLOOKUP(H83,'[1]BANCO POPULAR'!$B$5:$D$371,3,0)</f>
        <v>11000000</v>
      </c>
      <c r="H83" s="10">
        <v>230101</v>
      </c>
      <c r="I83" s="11">
        <v>230101</v>
      </c>
      <c r="J83" s="12"/>
      <c r="K83" s="12">
        <v>248915</v>
      </c>
      <c r="L83" s="12"/>
      <c r="M83">
        <v>20200910093</v>
      </c>
      <c r="N83">
        <v>11111</v>
      </c>
      <c r="O83" s="12"/>
      <c r="P83" s="11"/>
      <c r="Q83" s="12"/>
      <c r="R83" s="11"/>
      <c r="S83" s="12"/>
      <c r="T83" s="11"/>
      <c r="U83" s="11"/>
      <c r="V83" s="12"/>
    </row>
    <row r="84" spans="1:22" x14ac:dyDescent="0.25">
      <c r="A84">
        <v>50253582</v>
      </c>
      <c r="B84">
        <v>739115</v>
      </c>
      <c r="C84" t="s">
        <v>27</v>
      </c>
      <c r="D84">
        <v>890201235</v>
      </c>
      <c r="E84" s="9">
        <v>44130</v>
      </c>
      <c r="F84">
        <v>6985777</v>
      </c>
      <c r="G84" s="10">
        <f>VLOOKUP(H84,'[1]BANCO POPULAR'!$B$5:$D$371,3,0)</f>
        <v>11000000</v>
      </c>
      <c r="H84" s="10">
        <v>230101</v>
      </c>
      <c r="I84" s="11">
        <v>230101</v>
      </c>
      <c r="J84" s="12"/>
      <c r="K84" s="12">
        <v>3288087</v>
      </c>
      <c r="L84" s="12"/>
      <c r="M84">
        <v>890201235</v>
      </c>
      <c r="N84">
        <v>8722</v>
      </c>
      <c r="O84" s="12"/>
      <c r="P84" s="11"/>
      <c r="Q84" s="12"/>
      <c r="R84" s="11"/>
      <c r="S84" s="12"/>
      <c r="T84" s="11"/>
      <c r="U84" s="11"/>
      <c r="V84" s="12"/>
    </row>
    <row r="85" spans="1:22" x14ac:dyDescent="0.25">
      <c r="A85">
        <v>50253582</v>
      </c>
      <c r="B85">
        <v>739136</v>
      </c>
      <c r="C85" t="s">
        <v>27</v>
      </c>
      <c r="D85">
        <v>890201235</v>
      </c>
      <c r="E85" s="9">
        <v>44130</v>
      </c>
      <c r="F85">
        <v>6985777</v>
      </c>
      <c r="G85" s="10">
        <f>VLOOKUP(H85,'[1]BANCO POPULAR'!$B$5:$D$371,3,0)</f>
        <v>11000000</v>
      </c>
      <c r="H85" s="10">
        <v>230101</v>
      </c>
      <c r="I85" s="11">
        <v>230101</v>
      </c>
      <c r="J85" s="12"/>
      <c r="K85" s="12">
        <v>28979768</v>
      </c>
      <c r="L85" s="12"/>
      <c r="M85">
        <v>890201235</v>
      </c>
      <c r="N85">
        <v>8742</v>
      </c>
      <c r="O85" s="12"/>
      <c r="P85" s="11"/>
      <c r="Q85" s="12"/>
      <c r="R85" s="11"/>
      <c r="S85" s="12"/>
      <c r="T85" s="11"/>
      <c r="U85" s="11"/>
      <c r="V85" s="12"/>
    </row>
    <row r="86" spans="1:22" x14ac:dyDescent="0.25">
      <c r="A86">
        <v>50253582</v>
      </c>
      <c r="B86">
        <v>850427</v>
      </c>
      <c r="C86" t="s">
        <v>21</v>
      </c>
      <c r="D86">
        <v>8920992166</v>
      </c>
      <c r="E86" s="9">
        <v>44130</v>
      </c>
      <c r="F86">
        <v>6336339</v>
      </c>
      <c r="G86" s="10">
        <f>VLOOKUP(H86,'[1]BANCO POPULAR'!$B$5:$D$371,3,0)</f>
        <v>11000000</v>
      </c>
      <c r="H86" s="10">
        <v>230101</v>
      </c>
      <c r="I86" s="11">
        <v>230101</v>
      </c>
      <c r="J86" s="12"/>
      <c r="K86" s="12">
        <v>450369</v>
      </c>
      <c r="L86" s="12"/>
      <c r="M86">
        <v>20200916542</v>
      </c>
      <c r="N86">
        <v>202010140816</v>
      </c>
      <c r="O86" s="12"/>
      <c r="P86" s="11"/>
      <c r="Q86" s="12"/>
      <c r="R86" s="11"/>
      <c r="S86" s="12"/>
      <c r="T86" s="11"/>
      <c r="U86" s="11"/>
      <c r="V86" s="12"/>
    </row>
    <row r="87" spans="1:22" x14ac:dyDescent="0.25">
      <c r="A87">
        <v>50253582</v>
      </c>
      <c r="B87">
        <v>869447</v>
      </c>
      <c r="C87" t="s">
        <v>17</v>
      </c>
      <c r="D87">
        <v>899999325</v>
      </c>
      <c r="E87" s="9">
        <v>44130</v>
      </c>
      <c r="F87">
        <v>74499745</v>
      </c>
      <c r="G87" s="10">
        <f>VLOOKUP(H87,'[1]BANCO POPULAR'!$B$5:$D$371,3,0)</f>
        <v>11000000</v>
      </c>
      <c r="H87" s="10">
        <v>230101</v>
      </c>
      <c r="I87" s="11">
        <v>230101</v>
      </c>
      <c r="J87" s="12"/>
      <c r="K87" s="12">
        <v>31569</v>
      </c>
      <c r="L87" s="12"/>
      <c r="M87">
        <v>899999325</v>
      </c>
      <c r="N87">
        <v>20200916779</v>
      </c>
      <c r="O87" s="12"/>
      <c r="P87" s="11"/>
      <c r="Q87" s="12"/>
      <c r="R87" s="11"/>
      <c r="S87" s="12"/>
      <c r="T87" s="11"/>
      <c r="U87" s="11"/>
      <c r="V87" s="12"/>
    </row>
    <row r="88" spans="1:22" x14ac:dyDescent="0.25">
      <c r="A88">
        <v>50253582</v>
      </c>
      <c r="B88">
        <v>1013750</v>
      </c>
      <c r="C88" t="s">
        <v>39</v>
      </c>
      <c r="D88">
        <v>8912800003</v>
      </c>
      <c r="E88" s="9">
        <v>44130</v>
      </c>
      <c r="F88">
        <v>7333300</v>
      </c>
      <c r="G88" s="10">
        <v>11000000</v>
      </c>
      <c r="H88" s="11">
        <v>230106</v>
      </c>
      <c r="I88" s="11">
        <v>230106</v>
      </c>
      <c r="J88" s="12"/>
      <c r="K88" s="12">
        <v>1106646</v>
      </c>
      <c r="L88" s="12"/>
      <c r="M88">
        <v>230106</v>
      </c>
      <c r="N88">
        <v>230106</v>
      </c>
      <c r="O88" s="12"/>
      <c r="P88" s="11"/>
      <c r="Q88" s="12"/>
      <c r="R88" s="11"/>
      <c r="S88" s="12"/>
      <c r="T88" s="11"/>
      <c r="U88" s="11"/>
      <c r="V88" s="12"/>
    </row>
    <row r="89" spans="1:22" x14ac:dyDescent="0.25">
      <c r="A89">
        <v>50253582</v>
      </c>
      <c r="B89">
        <v>3278745</v>
      </c>
      <c r="C89" t="s">
        <v>41</v>
      </c>
      <c r="D89">
        <v>8908010590</v>
      </c>
      <c r="E89" s="9">
        <v>44130</v>
      </c>
      <c r="F89">
        <v>8879790</v>
      </c>
      <c r="G89" s="10">
        <f>VLOOKUP(H89,'[1]BANCO POPULAR'!$B$5:$D$371,3,0)</f>
        <v>11000000</v>
      </c>
      <c r="H89" s="10">
        <v>230101</v>
      </c>
      <c r="I89" s="11">
        <v>230101</v>
      </c>
      <c r="J89" s="12"/>
      <c r="K89" s="12">
        <v>3762139</v>
      </c>
      <c r="L89" s="12"/>
      <c r="M89">
        <v>11111</v>
      </c>
      <c r="N89">
        <v>8908010590</v>
      </c>
      <c r="O89" s="12"/>
      <c r="P89" s="11"/>
      <c r="Q89" s="12"/>
      <c r="R89" s="11"/>
      <c r="S89" s="12"/>
      <c r="T89" s="11"/>
      <c r="U89" s="11"/>
      <c r="V89" s="12"/>
    </row>
    <row r="90" spans="1:22" x14ac:dyDescent="0.25">
      <c r="A90">
        <v>50253582</v>
      </c>
      <c r="B90">
        <v>44343123</v>
      </c>
      <c r="C90" t="s">
        <v>51</v>
      </c>
      <c r="D90">
        <v>8000991529</v>
      </c>
      <c r="E90" s="9">
        <v>44130</v>
      </c>
      <c r="F90">
        <v>3205789009</v>
      </c>
      <c r="G90" s="10">
        <f>VLOOKUP(H90,'[1]BANCO POPULAR'!$B$5:$D$371,3,0)</f>
        <v>11000000</v>
      </c>
      <c r="H90" s="10">
        <v>230101</v>
      </c>
      <c r="I90" s="11">
        <v>230101</v>
      </c>
      <c r="J90" s="12"/>
      <c r="K90" s="12">
        <v>988320</v>
      </c>
      <c r="L90" s="12"/>
      <c r="M90">
        <v>11111</v>
      </c>
      <c r="N90">
        <v>20200515273</v>
      </c>
      <c r="O90" s="12"/>
      <c r="P90" s="11"/>
      <c r="Q90" s="12"/>
      <c r="R90" s="11"/>
      <c r="S90" s="12"/>
      <c r="T90" s="11"/>
      <c r="U90" s="11"/>
      <c r="V90" s="12"/>
    </row>
    <row r="91" spans="1:22" x14ac:dyDescent="0.25">
      <c r="A91">
        <v>50253582</v>
      </c>
      <c r="B91">
        <v>161708</v>
      </c>
      <c r="C91" t="s">
        <v>24</v>
      </c>
      <c r="D91">
        <v>899999094</v>
      </c>
      <c r="E91" s="9">
        <v>44131</v>
      </c>
      <c r="F91">
        <v>3447192</v>
      </c>
      <c r="G91" s="10">
        <f>VLOOKUP(H91,'[1]BANCO POPULAR'!$B$5:$D$371,3,0)</f>
        <v>11000000</v>
      </c>
      <c r="H91" s="10">
        <v>230101</v>
      </c>
      <c r="I91" s="11">
        <v>230101</v>
      </c>
      <c r="J91" s="12"/>
      <c r="K91" s="12">
        <v>8662200</v>
      </c>
      <c r="L91" s="12"/>
      <c r="M91">
        <v>899999094</v>
      </c>
      <c r="N91">
        <v>899999094</v>
      </c>
      <c r="O91" s="12"/>
      <c r="P91" s="11"/>
      <c r="Q91" s="12"/>
      <c r="R91" s="11"/>
      <c r="S91" s="12"/>
      <c r="T91" s="11"/>
      <c r="U91" s="11"/>
      <c r="V91" s="12"/>
    </row>
    <row r="92" spans="1:22" x14ac:dyDescent="0.25">
      <c r="A92">
        <v>50253582</v>
      </c>
      <c r="B92">
        <v>161711</v>
      </c>
      <c r="C92" t="s">
        <v>24</v>
      </c>
      <c r="D92">
        <v>899999094</v>
      </c>
      <c r="E92" s="9">
        <v>44131</v>
      </c>
      <c r="F92">
        <v>3447192</v>
      </c>
      <c r="G92" s="10">
        <f>VLOOKUP(H92,'[1]BANCO POPULAR'!$B$5:$D$371,3,0)</f>
        <v>923272421</v>
      </c>
      <c r="H92" s="10">
        <v>190101</v>
      </c>
      <c r="I92" s="11">
        <v>190101</v>
      </c>
      <c r="J92" s="12"/>
      <c r="K92" s="12">
        <v>2204954</v>
      </c>
      <c r="L92" s="12"/>
      <c r="M92">
        <v>899999094</v>
      </c>
      <c r="N92">
        <v>899999094</v>
      </c>
      <c r="O92" s="12"/>
      <c r="P92" s="11"/>
      <c r="Q92" s="12"/>
      <c r="R92" s="11"/>
      <c r="S92" s="12"/>
      <c r="T92" s="11"/>
      <c r="U92" s="11"/>
      <c r="V92" s="12"/>
    </row>
    <row r="93" spans="1:22" x14ac:dyDescent="0.25">
      <c r="A93">
        <v>50253582</v>
      </c>
      <c r="B93">
        <v>161734</v>
      </c>
      <c r="C93" t="s">
        <v>24</v>
      </c>
      <c r="D93">
        <v>899999094</v>
      </c>
      <c r="E93" s="9">
        <v>44131</v>
      </c>
      <c r="F93">
        <v>3447192</v>
      </c>
      <c r="G93" s="10">
        <f>VLOOKUP(H93,'[1]BANCO POPULAR'!$B$5:$D$371,3,0)</f>
        <v>11000000</v>
      </c>
      <c r="H93" s="10">
        <v>230101</v>
      </c>
      <c r="I93" s="11">
        <v>230101</v>
      </c>
      <c r="J93" s="12"/>
      <c r="K93" s="12">
        <v>8662200</v>
      </c>
      <c r="L93" s="12"/>
      <c r="M93">
        <v>899999094</v>
      </c>
      <c r="N93">
        <v>899999094</v>
      </c>
      <c r="O93" s="12"/>
      <c r="P93" s="11"/>
      <c r="Q93" s="12"/>
      <c r="R93" s="11"/>
      <c r="S93" s="12"/>
      <c r="T93" s="11"/>
      <c r="U93" s="11"/>
      <c r="V93" s="12"/>
    </row>
    <row r="94" spans="1:22" x14ac:dyDescent="0.25">
      <c r="A94">
        <v>50253582</v>
      </c>
      <c r="B94">
        <v>1013471</v>
      </c>
      <c r="C94" t="s">
        <v>39</v>
      </c>
      <c r="D94">
        <v>8001189541</v>
      </c>
      <c r="E94" s="9">
        <v>44131</v>
      </c>
      <c r="F94">
        <v>7244309</v>
      </c>
      <c r="G94" s="10">
        <f>VLOOKUP(H94,'[1]BANCO POPULAR'!$B$5:$D$371,3,0)</f>
        <v>923272421</v>
      </c>
      <c r="H94" s="10">
        <v>190101</v>
      </c>
      <c r="I94" s="11">
        <v>190101</v>
      </c>
      <c r="J94" s="12"/>
      <c r="K94" s="12">
        <v>917749</v>
      </c>
      <c r="L94" s="12"/>
      <c r="M94">
        <v>899999090</v>
      </c>
      <c r="N94">
        <v>30072020</v>
      </c>
      <c r="O94" s="12"/>
      <c r="P94" s="11"/>
      <c r="Q94" s="12"/>
      <c r="R94" s="11"/>
      <c r="S94" s="12"/>
      <c r="T94" s="11"/>
      <c r="U94" s="11"/>
      <c r="V94" s="12"/>
    </row>
    <row r="95" spans="1:22" x14ac:dyDescent="0.25">
      <c r="A95">
        <v>50253582</v>
      </c>
      <c r="B95">
        <v>1013478</v>
      </c>
      <c r="C95" t="s">
        <v>39</v>
      </c>
      <c r="D95">
        <v>8001189541</v>
      </c>
      <c r="E95" s="9">
        <v>44131</v>
      </c>
      <c r="F95">
        <v>7244309</v>
      </c>
      <c r="G95" s="10">
        <f>VLOOKUP(H95,'[1]BANCO POPULAR'!$B$5:$D$371,3,0)</f>
        <v>11000000</v>
      </c>
      <c r="H95" s="10">
        <v>230101</v>
      </c>
      <c r="I95" s="11">
        <v>230101</v>
      </c>
      <c r="J95" s="12"/>
      <c r="K95" s="12">
        <v>315129</v>
      </c>
      <c r="L95" s="12"/>
      <c r="M95">
        <v>800118954</v>
      </c>
      <c r="N95">
        <v>20201017315</v>
      </c>
      <c r="O95" s="12"/>
      <c r="P95" s="11"/>
      <c r="Q95" s="12"/>
      <c r="R95" s="11"/>
      <c r="S95" s="12"/>
      <c r="T95" s="11"/>
      <c r="U95" s="11"/>
      <c r="V95" s="12"/>
    </row>
    <row r="96" spans="1:22" x14ac:dyDescent="0.25">
      <c r="A96">
        <v>50253582</v>
      </c>
      <c r="B96">
        <v>1042535</v>
      </c>
      <c r="C96" t="s">
        <v>29</v>
      </c>
      <c r="D96">
        <v>8999993281</v>
      </c>
      <c r="E96" s="9">
        <v>44131</v>
      </c>
      <c r="F96">
        <v>8439101</v>
      </c>
      <c r="G96" s="10">
        <f>VLOOKUP(H96,'[1]BANCO POPULAR'!$B$5:$D$371,3,0)</f>
        <v>11000000</v>
      </c>
      <c r="H96" s="10">
        <v>230101</v>
      </c>
      <c r="I96" s="11">
        <v>230101</v>
      </c>
      <c r="J96" s="12"/>
      <c r="K96" s="12">
        <v>3826450</v>
      </c>
      <c r="L96" s="12"/>
      <c r="M96">
        <v>11111111</v>
      </c>
      <c r="N96">
        <v>11111111</v>
      </c>
      <c r="O96" s="12"/>
      <c r="P96" s="11"/>
      <c r="Q96" s="12"/>
      <c r="R96" s="11"/>
      <c r="S96" s="12"/>
      <c r="T96" s="11"/>
      <c r="U96" s="11"/>
      <c r="V96" s="12"/>
    </row>
    <row r="97" spans="1:22" x14ac:dyDescent="0.25">
      <c r="A97">
        <v>50253582</v>
      </c>
      <c r="B97">
        <v>1042536</v>
      </c>
      <c r="C97" t="s">
        <v>29</v>
      </c>
      <c r="D97">
        <v>8999993281</v>
      </c>
      <c r="E97" s="9">
        <v>44131</v>
      </c>
      <c r="F97">
        <v>8439101</v>
      </c>
      <c r="G97" s="10">
        <f>VLOOKUP(H97,'[1]BANCO POPULAR'!$B$5:$D$371,3,0)</f>
        <v>11000000</v>
      </c>
      <c r="H97" s="10">
        <v>230101</v>
      </c>
      <c r="I97" s="11">
        <v>230101</v>
      </c>
      <c r="J97" s="12"/>
      <c r="K97" s="12">
        <v>389904</v>
      </c>
      <c r="L97" s="12"/>
      <c r="M97">
        <v>11111111</v>
      </c>
      <c r="N97">
        <v>11111111</v>
      </c>
      <c r="O97" s="12"/>
      <c r="P97" s="11"/>
      <c r="Q97" s="12"/>
      <c r="R97" s="11"/>
      <c r="S97" s="12"/>
      <c r="T97" s="11"/>
      <c r="U97" s="11"/>
      <c r="V97" s="12"/>
    </row>
    <row r="98" spans="1:22" x14ac:dyDescent="0.25">
      <c r="A98">
        <v>50253582</v>
      </c>
      <c r="B98">
        <v>31847</v>
      </c>
      <c r="C98" t="s">
        <v>52</v>
      </c>
      <c r="D98">
        <v>8000947557</v>
      </c>
      <c r="E98" s="9">
        <v>44132</v>
      </c>
      <c r="F98">
        <v>7326900</v>
      </c>
      <c r="G98" s="10">
        <f>VLOOKUP(H98,'[1]BANCO POPULAR'!$B$5:$D$371,3,0)</f>
        <v>11000000</v>
      </c>
      <c r="H98" s="10">
        <v>230101</v>
      </c>
      <c r="I98" s="11">
        <v>230101</v>
      </c>
      <c r="J98" s="12"/>
      <c r="K98" s="12">
        <v>48967</v>
      </c>
      <c r="L98" s="12"/>
      <c r="M98">
        <v>0</v>
      </c>
      <c r="N98">
        <v>0</v>
      </c>
      <c r="O98" s="12"/>
      <c r="P98" s="11"/>
      <c r="Q98" s="12"/>
      <c r="R98" s="11"/>
      <c r="S98" s="12"/>
      <c r="T98" s="11"/>
      <c r="U98" s="11"/>
      <c r="V98" s="12"/>
    </row>
    <row r="99" spans="1:22" x14ac:dyDescent="0.25">
      <c r="A99">
        <v>50253582</v>
      </c>
      <c r="B99">
        <v>161712</v>
      </c>
      <c r="C99" t="s">
        <v>24</v>
      </c>
      <c r="D99">
        <v>89999094</v>
      </c>
      <c r="E99" s="9">
        <v>44132</v>
      </c>
      <c r="F99">
        <v>3447192</v>
      </c>
      <c r="G99" s="10">
        <f>VLOOKUP(H99,'[1]BANCO POPULAR'!$B$5:$D$371,3,0)</f>
        <v>11000000</v>
      </c>
      <c r="H99" s="10">
        <v>230101</v>
      </c>
      <c r="I99" s="11">
        <v>230101</v>
      </c>
      <c r="J99" s="12"/>
      <c r="K99" s="12">
        <v>5824567</v>
      </c>
      <c r="L99" s="12"/>
      <c r="M99">
        <v>8999990941</v>
      </c>
      <c r="N99">
        <v>8999990941</v>
      </c>
      <c r="O99" s="12"/>
      <c r="P99" s="11"/>
      <c r="Q99" s="12"/>
      <c r="R99" s="11"/>
      <c r="S99" s="12"/>
      <c r="T99" s="11"/>
      <c r="U99" s="11"/>
      <c r="V99" s="12"/>
    </row>
    <row r="100" spans="1:22" x14ac:dyDescent="0.25">
      <c r="A100">
        <v>50253582</v>
      </c>
      <c r="B100">
        <v>3860509</v>
      </c>
      <c r="C100" t="s">
        <v>43</v>
      </c>
      <c r="D100">
        <v>8906800084</v>
      </c>
      <c r="E100" s="9">
        <v>44132</v>
      </c>
      <c r="F100">
        <v>8868181</v>
      </c>
      <c r="G100" s="10">
        <f>VLOOKUP(H100,'[1]BANCO POPULAR'!$B$5:$D$371,3,0)</f>
        <v>11000000</v>
      </c>
      <c r="H100" s="10">
        <v>230101</v>
      </c>
      <c r="I100" s="11">
        <v>230101</v>
      </c>
      <c r="J100" s="12"/>
      <c r="K100" s="12">
        <v>40344</v>
      </c>
      <c r="L100" s="12"/>
      <c r="M100">
        <v>1300110418</v>
      </c>
      <c r="N100">
        <v>8906800084</v>
      </c>
      <c r="O100" s="12"/>
      <c r="P100" s="11"/>
      <c r="Q100" s="12"/>
      <c r="R100" s="11"/>
      <c r="S100" s="12"/>
      <c r="T100" s="11"/>
      <c r="U100" s="11"/>
      <c r="V100" s="12"/>
    </row>
    <row r="101" spans="1:22" x14ac:dyDescent="0.25">
      <c r="A101">
        <v>50253582</v>
      </c>
      <c r="B101">
        <v>3861154</v>
      </c>
      <c r="C101" t="s">
        <v>43</v>
      </c>
      <c r="D101">
        <v>8906800084</v>
      </c>
      <c r="E101" s="9">
        <v>44132</v>
      </c>
      <c r="F101">
        <v>8868181</v>
      </c>
      <c r="G101" s="10">
        <f>VLOOKUP(H101,'[1]BANCO POPULAR'!$B$5:$D$371,3,0)</f>
        <v>11000000</v>
      </c>
      <c r="H101" s="10">
        <v>230101</v>
      </c>
      <c r="I101" s="11">
        <v>230101</v>
      </c>
      <c r="J101" s="12"/>
      <c r="K101" s="12">
        <v>3167822</v>
      </c>
      <c r="L101" s="12"/>
      <c r="M101">
        <v>8906800084</v>
      </c>
      <c r="N101">
        <v>1300110421</v>
      </c>
      <c r="O101" s="12"/>
      <c r="P101" s="11"/>
      <c r="Q101" s="12"/>
      <c r="R101" s="11"/>
      <c r="S101" s="12"/>
      <c r="T101" s="11"/>
      <c r="U101" s="11"/>
      <c r="V101" s="12"/>
    </row>
    <row r="102" spans="1:22" x14ac:dyDescent="0.25">
      <c r="A102">
        <v>50253582</v>
      </c>
      <c r="B102">
        <v>246476</v>
      </c>
      <c r="C102" t="s">
        <v>32</v>
      </c>
      <c r="D102">
        <v>890000439</v>
      </c>
      <c r="E102" s="9">
        <v>44133</v>
      </c>
      <c r="F102">
        <v>7411780</v>
      </c>
      <c r="G102" s="10">
        <f>VLOOKUP(H102,'[1]BANCO POPULAR'!$B$5:$D$371,3,0)</f>
        <v>11000000</v>
      </c>
      <c r="H102" s="10">
        <v>230101</v>
      </c>
      <c r="I102" s="11">
        <v>230101</v>
      </c>
      <c r="J102" s="12"/>
      <c r="K102" s="12">
        <v>665768</v>
      </c>
      <c r="L102" s="12"/>
      <c r="M102">
        <v>8999990902</v>
      </c>
      <c r="N102">
        <v>20200816261</v>
      </c>
      <c r="O102" s="12"/>
      <c r="P102" s="11"/>
      <c r="Q102" s="12"/>
      <c r="R102" s="11"/>
      <c r="S102" s="12"/>
      <c r="T102" s="11"/>
      <c r="U102" s="11"/>
      <c r="V102" s="12"/>
    </row>
    <row r="103" spans="1:22" x14ac:dyDescent="0.25">
      <c r="A103">
        <v>50253582</v>
      </c>
      <c r="B103">
        <v>5312</v>
      </c>
      <c r="C103" t="s">
        <v>53</v>
      </c>
      <c r="D103">
        <v>8001005217</v>
      </c>
      <c r="E103" s="9">
        <v>44134</v>
      </c>
      <c r="F103">
        <v>2459291</v>
      </c>
      <c r="G103" s="10">
        <f>VLOOKUP(H103,'[1]BANCO POPULAR'!$B$5:$D$371,3,0)</f>
        <v>11000000</v>
      </c>
      <c r="H103" s="10">
        <v>230101</v>
      </c>
      <c r="I103" s="11">
        <v>230101</v>
      </c>
      <c r="J103" s="12"/>
      <c r="K103" s="12">
        <v>453400</v>
      </c>
      <c r="L103" s="12"/>
      <c r="M103">
        <v>11111</v>
      </c>
      <c r="N103">
        <v>2018087336</v>
      </c>
      <c r="O103" s="12"/>
      <c r="P103" s="11"/>
      <c r="Q103" s="12"/>
      <c r="R103" s="11"/>
      <c r="S103" s="12"/>
      <c r="T103" s="11"/>
      <c r="U103" s="11"/>
      <c r="V103" s="12"/>
    </row>
    <row r="104" spans="1:22" x14ac:dyDescent="0.25">
      <c r="A104">
        <v>50253582</v>
      </c>
      <c r="B104">
        <v>118706</v>
      </c>
      <c r="C104" t="s">
        <v>54</v>
      </c>
      <c r="D104">
        <v>890205176</v>
      </c>
      <c r="E104" s="9">
        <v>44134</v>
      </c>
      <c r="F104">
        <v>6497777</v>
      </c>
      <c r="G104" s="10">
        <f>VLOOKUP(H104,'[1]BANCO POPULAR'!$B$5:$D$371,3,0)</f>
        <v>11000000</v>
      </c>
      <c r="H104" s="10">
        <v>230101</v>
      </c>
      <c r="I104" s="11">
        <v>230101</v>
      </c>
      <c r="J104" s="12"/>
      <c r="K104" s="12">
        <v>51000</v>
      </c>
      <c r="L104" s="12"/>
      <c r="M104">
        <v>890205176</v>
      </c>
      <c r="N104">
        <v>20191213507</v>
      </c>
      <c r="O104" s="12"/>
      <c r="P104" s="11"/>
      <c r="Q104" s="12"/>
      <c r="R104" s="11"/>
      <c r="S104" s="12"/>
      <c r="T104" s="11"/>
      <c r="U104" s="11"/>
      <c r="V104" s="12"/>
    </row>
    <row r="105" spans="1:22" x14ac:dyDescent="0.25">
      <c r="A105">
        <v>50253582</v>
      </c>
      <c r="B105">
        <v>118707</v>
      </c>
      <c r="C105" t="s">
        <v>54</v>
      </c>
      <c r="D105">
        <v>890205176</v>
      </c>
      <c r="E105" s="9">
        <v>44134</v>
      </c>
      <c r="F105">
        <v>6497777</v>
      </c>
      <c r="G105" s="10">
        <f>VLOOKUP(H105,'[1]BANCO POPULAR'!$B$5:$D$371,3,0)</f>
        <v>11000000</v>
      </c>
      <c r="H105" s="10">
        <v>230101</v>
      </c>
      <c r="I105" s="11">
        <v>230101</v>
      </c>
      <c r="J105" s="12"/>
      <c r="K105" s="12">
        <v>47720</v>
      </c>
      <c r="L105" s="12"/>
      <c r="M105">
        <v>890205176</v>
      </c>
      <c r="N105">
        <v>20191213507</v>
      </c>
      <c r="O105" s="12"/>
      <c r="P105" s="11"/>
      <c r="Q105" s="12"/>
      <c r="R105" s="11"/>
      <c r="S105" s="12"/>
      <c r="T105" s="11"/>
      <c r="U105" s="11"/>
      <c r="V105" s="12"/>
    </row>
    <row r="106" spans="1:22" x14ac:dyDescent="0.25">
      <c r="A106">
        <v>50253582</v>
      </c>
      <c r="B106">
        <v>729435</v>
      </c>
      <c r="C106" t="s">
        <v>20</v>
      </c>
      <c r="D106">
        <v>8909049961</v>
      </c>
      <c r="E106" s="9">
        <v>44134</v>
      </c>
      <c r="F106">
        <v>3808080</v>
      </c>
      <c r="G106" s="10">
        <f>VLOOKUP(H106,'[1]BANCO POPULAR'!$B$5:$D$371,3,0)</f>
        <v>11000000</v>
      </c>
      <c r="H106" s="10">
        <v>230101</v>
      </c>
      <c r="I106" s="11">
        <v>230101</v>
      </c>
      <c r="J106" s="12"/>
      <c r="K106" s="12">
        <v>12508444</v>
      </c>
      <c r="L106" s="12"/>
      <c r="M106">
        <v>20200916664</v>
      </c>
      <c r="N106">
        <v>11111</v>
      </c>
      <c r="O106" s="12"/>
      <c r="P106" s="11"/>
      <c r="Q106" s="12"/>
      <c r="R106" s="11"/>
      <c r="S106" s="12"/>
      <c r="T106" s="11"/>
      <c r="U106" s="11"/>
      <c r="V106" s="12"/>
    </row>
    <row r="107" spans="1:22" x14ac:dyDescent="0.25">
      <c r="A107">
        <v>50253582</v>
      </c>
      <c r="B107">
        <v>1008801</v>
      </c>
      <c r="C107" t="s">
        <v>24</v>
      </c>
      <c r="D107">
        <v>899999082</v>
      </c>
      <c r="E107" s="9">
        <v>44134</v>
      </c>
      <c r="F107">
        <v>3268000</v>
      </c>
      <c r="G107" s="10">
        <f>VLOOKUP(H107,'[1]BANCO POPULAR'!$B$5:$D$371,3,0)</f>
        <v>11000000</v>
      </c>
      <c r="H107" s="10">
        <v>230101</v>
      </c>
      <c r="I107" s="11">
        <v>230101</v>
      </c>
      <c r="J107" s="12"/>
      <c r="K107" s="12">
        <v>4345540</v>
      </c>
      <c r="L107" s="12"/>
      <c r="M107">
        <v>11111</v>
      </c>
      <c r="N107">
        <v>20200515063</v>
      </c>
      <c r="O107" s="12"/>
      <c r="P107" s="11"/>
      <c r="Q107" s="12"/>
      <c r="R107" s="11"/>
      <c r="S107" s="12"/>
      <c r="T107" s="11"/>
      <c r="U107" s="11"/>
      <c r="V107" s="12"/>
    </row>
    <row r="108" spans="1:22" x14ac:dyDescent="0.25">
      <c r="A108">
        <v>50253582</v>
      </c>
      <c r="B108">
        <v>1008802</v>
      </c>
      <c r="C108" t="s">
        <v>24</v>
      </c>
      <c r="D108">
        <v>899999082</v>
      </c>
      <c r="E108" s="9">
        <v>44134</v>
      </c>
      <c r="F108">
        <v>6238000</v>
      </c>
      <c r="G108" s="10">
        <f>VLOOKUP(H108,'[1]BANCO POPULAR'!$B$5:$D$371,3,0)</f>
        <v>11000000</v>
      </c>
      <c r="H108" s="10">
        <v>230101</v>
      </c>
      <c r="I108" s="11">
        <v>230101</v>
      </c>
      <c r="J108" s="12"/>
      <c r="K108" s="12">
        <v>4345540</v>
      </c>
      <c r="L108" s="12"/>
      <c r="M108">
        <v>11111</v>
      </c>
      <c r="N108">
        <v>20200715873</v>
      </c>
      <c r="O108" s="12"/>
      <c r="P108" s="11"/>
      <c r="Q108" s="12"/>
      <c r="R108" s="11"/>
      <c r="S108" s="12"/>
      <c r="T108" s="11"/>
      <c r="U108" s="11"/>
      <c r="V108" s="12"/>
    </row>
    <row r="109" spans="1:22" x14ac:dyDescent="0.25">
      <c r="A109">
        <v>50253582</v>
      </c>
      <c r="B109">
        <v>1008803</v>
      </c>
      <c r="C109" t="s">
        <v>24</v>
      </c>
      <c r="D109">
        <v>899999082</v>
      </c>
      <c r="E109" s="9">
        <v>44134</v>
      </c>
      <c r="F109">
        <v>3268000</v>
      </c>
      <c r="G109" s="10">
        <f>VLOOKUP(H109,'[1]BANCO POPULAR'!$B$5:$D$371,3,0)</f>
        <v>11000000</v>
      </c>
      <c r="H109" s="10">
        <v>230101</v>
      </c>
      <c r="I109" s="11">
        <v>230101</v>
      </c>
      <c r="J109" s="12"/>
      <c r="K109" s="12">
        <v>614382</v>
      </c>
      <c r="L109" s="12"/>
      <c r="M109">
        <v>11111</v>
      </c>
      <c r="N109">
        <v>20200910194</v>
      </c>
      <c r="O109" s="12"/>
      <c r="P109" s="11"/>
      <c r="Q109" s="12"/>
      <c r="R109" s="11"/>
      <c r="S109" s="12"/>
      <c r="T109" s="11"/>
      <c r="U109" s="11"/>
      <c r="V109" s="12"/>
    </row>
    <row r="110" spans="1:22" x14ac:dyDescent="0.25">
      <c r="A110">
        <v>50253582</v>
      </c>
      <c r="B110">
        <v>1008804</v>
      </c>
      <c r="C110" t="s">
        <v>24</v>
      </c>
      <c r="D110">
        <v>899999082</v>
      </c>
      <c r="E110" s="9">
        <v>44134</v>
      </c>
      <c r="F110">
        <v>3268000</v>
      </c>
      <c r="G110" s="10">
        <f>VLOOKUP(H110,'[1]BANCO POPULAR'!$B$5:$D$371,3,0)</f>
        <v>11000000</v>
      </c>
      <c r="H110" s="10">
        <v>230101</v>
      </c>
      <c r="I110" s="11">
        <v>230101</v>
      </c>
      <c r="J110" s="12"/>
      <c r="K110" s="12">
        <v>2172770</v>
      </c>
      <c r="L110" s="12"/>
      <c r="M110">
        <v>11111</v>
      </c>
      <c r="N110">
        <v>20200816278</v>
      </c>
      <c r="O110" s="12"/>
      <c r="P110" s="11"/>
      <c r="Q110" s="12"/>
      <c r="R110" s="11"/>
      <c r="S110" s="12"/>
      <c r="T110" s="11"/>
      <c r="U110" s="11"/>
      <c r="V110" s="12"/>
    </row>
    <row r="111" spans="1:22" x14ac:dyDescent="0.25">
      <c r="A111">
        <v>50253582</v>
      </c>
      <c r="B111">
        <v>1008805</v>
      </c>
      <c r="C111" t="s">
        <v>24</v>
      </c>
      <c r="D111">
        <v>899999082</v>
      </c>
      <c r="E111" s="9">
        <v>44134</v>
      </c>
      <c r="F111">
        <v>3268000</v>
      </c>
      <c r="G111" s="10">
        <f>VLOOKUP(H111,'[1]BANCO POPULAR'!$B$5:$D$371,3,0)</f>
        <v>11000000</v>
      </c>
      <c r="H111" s="10">
        <v>230101</v>
      </c>
      <c r="I111" s="11">
        <v>230101</v>
      </c>
      <c r="J111" s="12"/>
      <c r="K111" s="12">
        <v>273763</v>
      </c>
      <c r="L111" s="12"/>
      <c r="M111">
        <v>11111</v>
      </c>
      <c r="N111">
        <v>20200910076</v>
      </c>
      <c r="O111" s="12"/>
      <c r="P111" s="11"/>
      <c r="Q111" s="12"/>
      <c r="R111" s="11"/>
      <c r="S111" s="12"/>
      <c r="T111" s="11"/>
      <c r="U111" s="11"/>
      <c r="V111" s="12"/>
    </row>
    <row r="112" spans="1:22" x14ac:dyDescent="0.25">
      <c r="A112">
        <v>50253582</v>
      </c>
      <c r="B112">
        <v>1008806</v>
      </c>
      <c r="C112" t="s">
        <v>24</v>
      </c>
      <c r="D112">
        <v>899999082</v>
      </c>
      <c r="E112" s="9">
        <v>44134</v>
      </c>
      <c r="F112">
        <v>3268000</v>
      </c>
      <c r="G112" s="10">
        <f>VLOOKUP(H112,'[1]BANCO POPULAR'!$B$5:$D$371,3,0)</f>
        <v>11000000</v>
      </c>
      <c r="H112" s="10">
        <v>230101</v>
      </c>
      <c r="I112" s="11">
        <v>230101</v>
      </c>
      <c r="J112" s="12"/>
      <c r="K112" s="12">
        <v>2172770</v>
      </c>
      <c r="L112" s="12"/>
      <c r="M112">
        <v>11111</v>
      </c>
      <c r="N112">
        <v>20200615467</v>
      </c>
      <c r="O112" s="12"/>
      <c r="P112" s="11"/>
      <c r="Q112" s="12"/>
      <c r="R112" s="11"/>
      <c r="S112" s="12"/>
      <c r="T112" s="11"/>
      <c r="U112" s="11"/>
      <c r="V112" s="12"/>
    </row>
    <row r="113" spans="1:22" x14ac:dyDescent="0.25">
      <c r="A113">
        <v>50253582</v>
      </c>
      <c r="B113">
        <v>1008807</v>
      </c>
      <c r="C113" t="s">
        <v>24</v>
      </c>
      <c r="D113">
        <v>899999082</v>
      </c>
      <c r="E113" s="9">
        <v>44134</v>
      </c>
      <c r="F113">
        <v>3268000</v>
      </c>
      <c r="G113" s="10">
        <f>VLOOKUP(H113,'[1]BANCO POPULAR'!$B$5:$D$371,3,0)</f>
        <v>11000000</v>
      </c>
      <c r="H113" s="10">
        <v>230101</v>
      </c>
      <c r="I113" s="11">
        <v>230101</v>
      </c>
      <c r="J113" s="12"/>
      <c r="K113" s="12">
        <v>2172770</v>
      </c>
      <c r="L113" s="12"/>
      <c r="M113">
        <v>11111</v>
      </c>
      <c r="N113">
        <v>20200916682</v>
      </c>
      <c r="O113" s="12"/>
      <c r="P113" s="11"/>
      <c r="Q113" s="12"/>
      <c r="R113" s="11"/>
      <c r="S113" s="12"/>
      <c r="T113" s="11"/>
      <c r="U113" s="11"/>
      <c r="V113" s="12"/>
    </row>
    <row r="114" spans="1:22" x14ac:dyDescent="0.25">
      <c r="A114">
        <v>50253582</v>
      </c>
      <c r="B114">
        <v>1088482</v>
      </c>
      <c r="C114" t="s">
        <v>23</v>
      </c>
      <c r="D114">
        <v>8000981936</v>
      </c>
      <c r="E114" s="9">
        <v>44134</v>
      </c>
      <c r="F114">
        <v>6755020</v>
      </c>
      <c r="G114" s="10">
        <f>VLOOKUP(H114,'[1]BANCO POPULAR'!$B$5:$D$371,3,0)</f>
        <v>11000000</v>
      </c>
      <c r="H114" s="10">
        <v>230101</v>
      </c>
      <c r="I114" s="11">
        <v>230101</v>
      </c>
      <c r="J114" s="12"/>
      <c r="K114" s="12">
        <v>13428</v>
      </c>
      <c r="L114" s="12"/>
      <c r="M114">
        <v>800981936</v>
      </c>
      <c r="N114">
        <v>2019029446</v>
      </c>
      <c r="O114" s="12"/>
      <c r="P114" s="11"/>
      <c r="Q114" s="12"/>
      <c r="R114" s="11"/>
      <c r="S114" s="12"/>
      <c r="T114" s="11"/>
      <c r="U114" s="11"/>
      <c r="V114" s="12"/>
    </row>
    <row r="115" spans="1:22" x14ac:dyDescent="0.25">
      <c r="A115">
        <v>50253582</v>
      </c>
      <c r="B115">
        <v>3803653</v>
      </c>
      <c r="C115" t="s">
        <v>20</v>
      </c>
      <c r="D115">
        <v>8909050652</v>
      </c>
      <c r="E115" s="9">
        <v>44134</v>
      </c>
      <c r="F115">
        <v>5157684</v>
      </c>
      <c r="G115" s="10">
        <f>VLOOKUP(H115,'[1]BANCO POPULAR'!$B$5:$D$371,3,0)</f>
        <v>11000000</v>
      </c>
      <c r="H115" s="10">
        <v>230101</v>
      </c>
      <c r="I115" s="11">
        <v>230101</v>
      </c>
      <c r="J115" s="12"/>
      <c r="K115" s="12">
        <v>8882298</v>
      </c>
      <c r="L115" s="12"/>
      <c r="M115">
        <v>11111</v>
      </c>
      <c r="N115">
        <v>8909050652</v>
      </c>
      <c r="O115" s="12"/>
      <c r="P115" s="11"/>
      <c r="Q115" s="12"/>
      <c r="R115" s="11"/>
      <c r="S115" s="12"/>
      <c r="T115" s="11"/>
      <c r="U115" s="11"/>
      <c r="V1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2020-11-05T12:45:27Z</dcterms:created>
  <dcterms:modified xsi:type="dcterms:W3CDTF">2020-11-05T12:51:04Z</dcterms:modified>
</cp:coreProperties>
</file>